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南部大会\2023南部大会\"/>
    </mc:Choice>
  </mc:AlternateContent>
  <xr:revisionPtr revIDLastSave="0" documentId="8_{764F60E1-BE06-4FFE-ACB1-750C86522E7F}" xr6:coauthVersionLast="47" xr6:coauthVersionMax="47" xr10:uidLastSave="{00000000-0000-0000-0000-000000000000}"/>
  <bookViews>
    <workbookView xWindow="-12" yWindow="-12" windowWidth="11520" windowHeight="12984" activeTab="3" xr2:uid="{00000000-000D-0000-FFFF-FFFF00000000}"/>
  </bookViews>
  <sheets>
    <sheet name="申込者リスト" sheetId="1" r:id="rId1"/>
    <sheet name="作成要領" sheetId="2" r:id="rId2"/>
    <sheet name="審議" sheetId="9" r:id="rId3"/>
    <sheet name="Sheet1" sheetId="10" r:id="rId4"/>
  </sheets>
  <definedNames>
    <definedName name="_xlnm._FilterDatabase" localSheetId="0" hidden="1">申込者リスト!$A$3:$I$3</definedName>
    <definedName name="_xlnm.Print_Area" localSheetId="2">審議!$A$1:$C$39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9" l="1"/>
  <c r="B37" i="9"/>
  <c r="B36" i="9"/>
  <c r="B35" i="9"/>
  <c r="B34" i="9"/>
  <c r="B33" i="9"/>
  <c r="B32" i="9"/>
  <c r="B31" i="9"/>
  <c r="B30" i="9"/>
  <c r="B29" i="9"/>
  <c r="B28" i="9"/>
  <c r="B27" i="9"/>
  <c r="B26" i="9"/>
  <c r="B25" i="9"/>
  <c r="B24" i="9"/>
  <c r="B23" i="9"/>
  <c r="B22" i="9"/>
  <c r="B21" i="9"/>
  <c r="B20" i="9"/>
  <c r="B19" i="9"/>
  <c r="B18" i="9"/>
  <c r="B17" i="9"/>
  <c r="B16" i="9"/>
  <c r="B15" i="9"/>
  <c r="B14" i="9"/>
  <c r="B13" i="9"/>
  <c r="B12" i="9"/>
  <c r="B11" i="9"/>
  <c r="B10" i="9"/>
  <c r="B9" i="9"/>
  <c r="B8" i="9"/>
  <c r="B7" i="9"/>
  <c r="B6" i="9"/>
  <c r="B5" i="9"/>
  <c r="B4" i="9"/>
  <c r="B3" i="9"/>
  <c r="B41" i="9" l="1"/>
  <c r="B43" i="9"/>
  <c r="B42" i="9"/>
  <c r="B40" i="9"/>
</calcChain>
</file>

<file path=xl/sharedStrings.xml><?xml version="1.0" encoding="utf-8"?>
<sst xmlns="http://schemas.openxmlformats.org/spreadsheetml/2006/main" count="186" uniqueCount="108">
  <si>
    <t>申込者リスト</t>
  </si>
  <si>
    <t>地区番号</t>
    <rPh sb="0" eb="4">
      <t>チクバンゴウ</t>
    </rPh>
    <phoneticPr fontId="1"/>
  </si>
  <si>
    <t>申込者No</t>
    <rPh sb="0" eb="2">
      <t>モウシコミ</t>
    </rPh>
    <rPh sb="2" eb="3">
      <t>シャ</t>
    </rPh>
    <phoneticPr fontId="1"/>
  </si>
  <si>
    <t>組番号</t>
    <phoneticPr fontId="1"/>
  </si>
  <si>
    <t>種目名</t>
    <rPh sb="0" eb="2">
      <t>シュモク</t>
    </rPh>
    <rPh sb="2" eb="3">
      <t>メイ</t>
    </rPh>
    <phoneticPr fontId="1"/>
  </si>
  <si>
    <t>氏名</t>
    <rPh sb="0" eb="2">
      <t>シメイ</t>
    </rPh>
    <phoneticPr fontId="1"/>
  </si>
  <si>
    <t>団体名</t>
    <rPh sb="0" eb="2">
      <t>ダンタイ</t>
    </rPh>
    <rPh sb="2" eb="3">
      <t>メイ</t>
    </rPh>
    <phoneticPr fontId="1"/>
  </si>
  <si>
    <t>年齢</t>
    <rPh sb="0" eb="2">
      <t>ネンレイ</t>
    </rPh>
    <phoneticPr fontId="2"/>
  </si>
  <si>
    <t>県登録番号</t>
    <rPh sb="0" eb="1">
      <t>ケン</t>
    </rPh>
    <rPh sb="1" eb="3">
      <t>トウロク</t>
    </rPh>
    <rPh sb="3" eb="5">
      <t>バンゴウ</t>
    </rPh>
    <phoneticPr fontId="2"/>
  </si>
  <si>
    <t>特記事項(県大会の成績等)</t>
    <rPh sb="5" eb="8">
      <t>ケンタイカイ</t>
    </rPh>
    <rPh sb="9" eb="11">
      <t>セイセキ</t>
    </rPh>
    <rPh sb="11" eb="12">
      <t>ナドトッキジコウ</t>
    </rPh>
    <phoneticPr fontId="2"/>
  </si>
  <si>
    <t>nn</t>
    <phoneticPr fontId="1"/>
  </si>
  <si>
    <t>1～</t>
    <phoneticPr fontId="1"/>
  </si>
  <si>
    <t>1,2</t>
    <phoneticPr fontId="1"/>
  </si>
  <si>
    <t>選択</t>
    <rPh sb="0" eb="2">
      <t>センタク</t>
    </rPh>
    <phoneticPr fontId="1"/>
  </si>
  <si>
    <t>埼玉　太郎</t>
  </si>
  <si>
    <t>さいたま市協会</t>
  </si>
  <si>
    <t>6012345H</t>
    <phoneticPr fontId="1"/>
  </si>
  <si>
    <t>2020男50ベスト４</t>
    <phoneticPr fontId="1"/>
  </si>
  <si>
    <t>←例</t>
  </si>
  <si>
    <t>男S</t>
    <rPh sb="0" eb="1">
      <t>オトコ</t>
    </rPh>
    <phoneticPr fontId="1"/>
  </si>
  <si>
    <t>男45S</t>
    <rPh sb="0" eb="1">
      <t>オトコ</t>
    </rPh>
    <phoneticPr fontId="1"/>
  </si>
  <si>
    <t>男50S</t>
    <rPh sb="0" eb="1">
      <t>オトコ</t>
    </rPh>
    <phoneticPr fontId="1"/>
  </si>
  <si>
    <t>男55S</t>
    <rPh sb="0" eb="1">
      <t>オトコ</t>
    </rPh>
    <phoneticPr fontId="1"/>
  </si>
  <si>
    <t>男60S</t>
    <rPh sb="0" eb="1">
      <t>オトコ</t>
    </rPh>
    <phoneticPr fontId="1"/>
  </si>
  <si>
    <t>男65S</t>
    <rPh sb="0" eb="1">
      <t>オトコ</t>
    </rPh>
    <phoneticPr fontId="1"/>
  </si>
  <si>
    <t>男70S</t>
    <rPh sb="0" eb="1">
      <t>オトコ</t>
    </rPh>
    <phoneticPr fontId="1"/>
  </si>
  <si>
    <t>男75S</t>
    <rPh sb="0" eb="1">
      <t>オトコ</t>
    </rPh>
    <phoneticPr fontId="1"/>
  </si>
  <si>
    <t>男80S</t>
    <rPh sb="0" eb="1">
      <t>オトコ</t>
    </rPh>
    <phoneticPr fontId="1"/>
  </si>
  <si>
    <t>男D</t>
    <rPh sb="0" eb="1">
      <t>オトコ</t>
    </rPh>
    <phoneticPr fontId="1"/>
  </si>
  <si>
    <t>男45D</t>
    <rPh sb="0" eb="1">
      <t>オトコ</t>
    </rPh>
    <phoneticPr fontId="1"/>
  </si>
  <si>
    <t>男50D</t>
    <rPh sb="0" eb="1">
      <t>オトコ</t>
    </rPh>
    <phoneticPr fontId="1"/>
  </si>
  <si>
    <t>男55D</t>
    <rPh sb="0" eb="1">
      <t>オトコ</t>
    </rPh>
    <phoneticPr fontId="1"/>
  </si>
  <si>
    <t>男60D</t>
    <rPh sb="0" eb="1">
      <t>オトコ</t>
    </rPh>
    <phoneticPr fontId="1"/>
  </si>
  <si>
    <t>男65D</t>
    <rPh sb="0" eb="1">
      <t>オトコ</t>
    </rPh>
    <phoneticPr fontId="1"/>
  </si>
  <si>
    <t>男70D</t>
    <rPh sb="0" eb="1">
      <t>オトコ</t>
    </rPh>
    <phoneticPr fontId="1"/>
  </si>
  <si>
    <t>男75D</t>
    <rPh sb="0" eb="1">
      <t>オトコ</t>
    </rPh>
    <phoneticPr fontId="1"/>
  </si>
  <si>
    <t>男80D</t>
    <rPh sb="0" eb="1">
      <t>オトコ</t>
    </rPh>
    <phoneticPr fontId="1"/>
  </si>
  <si>
    <t>女S</t>
    <phoneticPr fontId="1"/>
  </si>
  <si>
    <t>女45S</t>
    <phoneticPr fontId="1"/>
  </si>
  <si>
    <t>女50S</t>
    <phoneticPr fontId="1"/>
  </si>
  <si>
    <t>女55S</t>
    <phoneticPr fontId="1"/>
  </si>
  <si>
    <t>女60S</t>
    <phoneticPr fontId="1"/>
  </si>
  <si>
    <t>女65S</t>
    <phoneticPr fontId="1"/>
  </si>
  <si>
    <t>女70S</t>
    <phoneticPr fontId="1"/>
  </si>
  <si>
    <t>女75S</t>
    <phoneticPr fontId="1"/>
  </si>
  <si>
    <t>女80S</t>
    <rPh sb="0" eb="1">
      <t>オンナ</t>
    </rPh>
    <phoneticPr fontId="1"/>
  </si>
  <si>
    <t>女D</t>
  </si>
  <si>
    <t>女45D</t>
  </si>
  <si>
    <t>女50D</t>
  </si>
  <si>
    <t>女55D</t>
  </si>
  <si>
    <t>女60D</t>
  </si>
  <si>
    <t>女65D</t>
  </si>
  <si>
    <t>女70D</t>
  </si>
  <si>
    <t>女75D</t>
    <rPh sb="0" eb="1">
      <t>オンナ</t>
    </rPh>
    <phoneticPr fontId="1"/>
  </si>
  <si>
    <t>女80D</t>
    <phoneticPr fontId="1"/>
  </si>
  <si>
    <t>【改版履歴】</t>
    <rPh sb="1" eb="3">
      <t>カイハン</t>
    </rPh>
    <rPh sb="3" eb="5">
      <t>リレキ</t>
    </rPh>
    <phoneticPr fontId="1"/>
  </si>
  <si>
    <t>012</t>
    <phoneticPr fontId="1"/>
  </si>
  <si>
    <t>沖田</t>
    <rPh sb="0" eb="2">
      <t>オキタ</t>
    </rPh>
    <phoneticPr fontId="1"/>
  </si>
  <si>
    <t>システム更改対応</t>
    <rPh sb="4" eb="6">
      <t>コウカイ</t>
    </rPh>
    <rPh sb="6" eb="8">
      <t>タイオウ</t>
    </rPh>
    <phoneticPr fontId="1"/>
  </si>
  <si>
    <t>010</t>
    <phoneticPr fontId="1"/>
  </si>
  <si>
    <t>堀江</t>
    <rPh sb="0" eb="2">
      <t>ホリエ</t>
    </rPh>
    <phoneticPr fontId="1"/>
  </si>
  <si>
    <t>80歳を追加</t>
    <rPh sb="2" eb="3">
      <t>サイ</t>
    </rPh>
    <rPh sb="4" eb="6">
      <t>ツイカ</t>
    </rPh>
    <phoneticPr fontId="1"/>
  </si>
  <si>
    <t>001</t>
    <phoneticPr fontId="1"/>
  </si>
  <si>
    <t>申込者リスト　例</t>
    <rPh sb="0" eb="2">
      <t>モウシコミ</t>
    </rPh>
    <rPh sb="2" eb="3">
      <t>シャ</t>
    </rPh>
    <rPh sb="7" eb="8">
      <t>レイ</t>
    </rPh>
    <phoneticPr fontId="1"/>
  </si>
  <si>
    <t>一般</t>
    <rPh sb="0" eb="2">
      <t>イッパン</t>
    </rPh>
    <phoneticPr fontId="1"/>
  </si>
  <si>
    <t>地区番号</t>
    <rPh sb="0" eb="4">
      <t>チクバンゴウ</t>
    </rPh>
    <phoneticPr fontId="2"/>
  </si>
  <si>
    <t>申込者No</t>
    <rPh sb="0" eb="2">
      <t>モウシコミ</t>
    </rPh>
    <rPh sb="2" eb="3">
      <t>シャ</t>
    </rPh>
    <phoneticPr fontId="2"/>
  </si>
  <si>
    <t>組番号</t>
    <rPh sb="0" eb="1">
      <t>クミ</t>
    </rPh>
    <rPh sb="1" eb="3">
      <t>バンゴウ</t>
    </rPh>
    <phoneticPr fontId="1"/>
  </si>
  <si>
    <t>種目</t>
    <rPh sb="0" eb="2">
      <t>シュモク</t>
    </rPh>
    <phoneticPr fontId="1"/>
  </si>
  <si>
    <t>氏　名</t>
    <rPh sb="0" eb="1">
      <t>シ</t>
    </rPh>
    <rPh sb="2" eb="3">
      <t>ナ</t>
    </rPh>
    <phoneticPr fontId="2"/>
  </si>
  <si>
    <t>団体名</t>
    <rPh sb="0" eb="2">
      <t>ダンタイ</t>
    </rPh>
    <rPh sb="2" eb="3">
      <t>メイ</t>
    </rPh>
    <phoneticPr fontId="2"/>
  </si>
  <si>
    <t>特記事項（県大会の成績）</t>
    <rPh sb="0" eb="4">
      <t>トッキジコウ</t>
    </rPh>
    <rPh sb="5" eb="8">
      <t>ケンタイカイ</t>
    </rPh>
    <rPh sb="9" eb="11">
      <t>セイセキ</t>
    </rPh>
    <phoneticPr fontId="2"/>
  </si>
  <si>
    <t>花山　太郎</t>
    <rPh sb="0" eb="2">
      <t>ハナヤマ</t>
    </rPh>
    <phoneticPr fontId="1"/>
  </si>
  <si>
    <t>鈴木ABCTC</t>
    <rPh sb="0" eb="2">
      <t>スズキ</t>
    </rPh>
    <phoneticPr fontId="2"/>
  </si>
  <si>
    <t>6000032A</t>
  </si>
  <si>
    <t>nn</t>
  </si>
  <si>
    <t>館山　次郎</t>
    <rPh sb="0" eb="2">
      <t>タテヤマ</t>
    </rPh>
    <rPh sb="3" eb="5">
      <t>ジロウ</t>
    </rPh>
    <phoneticPr fontId="2"/>
  </si>
  <si>
    <t>女S</t>
    <rPh sb="0" eb="1">
      <t>オンナ</t>
    </rPh>
    <phoneticPr fontId="1"/>
  </si>
  <si>
    <t>大山　由実</t>
    <rPh sb="0" eb="2">
      <t>オオヤマ</t>
    </rPh>
    <rPh sb="3" eb="5">
      <t>ユミ</t>
    </rPh>
    <phoneticPr fontId="2"/>
  </si>
  <si>
    <t>山田ABC</t>
    <rPh sb="0" eb="2">
      <t>ヤマダ</t>
    </rPh>
    <phoneticPr fontId="2"/>
  </si>
  <si>
    <t>小山　まりや</t>
    <rPh sb="0" eb="2">
      <t>コヤマ</t>
    </rPh>
    <phoneticPr fontId="2"/>
  </si>
  <si>
    <t>花川　太郎</t>
    <rPh sb="0" eb="2">
      <t>ハナカワ</t>
    </rPh>
    <phoneticPr fontId="2"/>
  </si>
  <si>
    <t>館山　次郎</t>
    <phoneticPr fontId="2"/>
  </si>
  <si>
    <t>女D</t>
    <rPh sb="0" eb="1">
      <t>オンナ</t>
    </rPh>
    <phoneticPr fontId="1"/>
  </si>
  <si>
    <t>大山　由実</t>
    <phoneticPr fontId="2"/>
  </si>
  <si>
    <t>ベ
テ
ラ
ン</t>
    <phoneticPr fontId="1"/>
  </si>
  <si>
    <t>小山　まりや</t>
    <phoneticPr fontId="2"/>
  </si>
  <si>
    <t>山田ABC</t>
    <rPh sb="0" eb="5">
      <t>ヤマダ</t>
    </rPh>
    <phoneticPr fontId="2"/>
  </si>
  <si>
    <t>花田　三郎</t>
    <rPh sb="0" eb="2">
      <t>ハナダ</t>
    </rPh>
    <rPh sb="3" eb="5">
      <t>サブロウ</t>
    </rPh>
    <phoneticPr fontId="2"/>
  </si>
  <si>
    <t>田中TC</t>
    <rPh sb="0" eb="2">
      <t>タナカ</t>
    </rPh>
    <phoneticPr fontId="2"/>
  </si>
  <si>
    <t>立田　四郎</t>
    <rPh sb="0" eb="2">
      <t>タツタ</t>
    </rPh>
    <rPh sb="3" eb="5">
      <t>シロウ</t>
    </rPh>
    <phoneticPr fontId="2"/>
  </si>
  <si>
    <t>鈴木テニスC</t>
  </si>
  <si>
    <t>太田　五郎</t>
    <rPh sb="0" eb="2">
      <t>オオタ</t>
    </rPh>
    <rPh sb="3" eb="5">
      <t>ゴロウ</t>
    </rPh>
    <phoneticPr fontId="2"/>
  </si>
  <si>
    <t>大月　六郎</t>
    <rPh sb="0" eb="2">
      <t>オオツキ</t>
    </rPh>
    <rPh sb="3" eb="5">
      <t>ロクロウ</t>
    </rPh>
    <phoneticPr fontId="2"/>
  </si>
  <si>
    <t>女45D</t>
    <rPh sb="0" eb="1">
      <t>オンナ</t>
    </rPh>
    <phoneticPr fontId="1"/>
  </si>
  <si>
    <t>小田　理恵</t>
    <rPh sb="0" eb="2">
      <t>オダ</t>
    </rPh>
    <rPh sb="3" eb="5">
      <t>リエ</t>
    </rPh>
    <phoneticPr fontId="2"/>
  </si>
  <si>
    <t>小月　真知子</t>
    <rPh sb="0" eb="1">
      <t>コ</t>
    </rPh>
    <rPh sb="1" eb="2">
      <t>ツキ</t>
    </rPh>
    <rPh sb="3" eb="6">
      <t>マチコ</t>
    </rPh>
    <phoneticPr fontId="2"/>
  </si>
  <si>
    <t>◆参加数</t>
    <rPh sb="1" eb="3">
      <t>サンカ</t>
    </rPh>
    <rPh sb="3" eb="4">
      <t>スウ</t>
    </rPh>
    <phoneticPr fontId="2"/>
  </si>
  <si>
    <t>自動計算は申込者リストの2行目～20１行目（200人分）で</t>
    <rPh sb="0" eb="2">
      <t>ジドウ</t>
    </rPh>
    <rPh sb="2" eb="4">
      <t>ケイサン</t>
    </rPh>
    <rPh sb="5" eb="7">
      <t>モウシコミ</t>
    </rPh>
    <rPh sb="7" eb="8">
      <t>シャ</t>
    </rPh>
    <rPh sb="13" eb="15">
      <t>ギョウメ</t>
    </rPh>
    <rPh sb="19" eb="21">
      <t>ギョウメ</t>
    </rPh>
    <rPh sb="25" eb="26">
      <t>ニン</t>
    </rPh>
    <rPh sb="26" eb="27">
      <t>ブン</t>
    </rPh>
    <phoneticPr fontId="1"/>
  </si>
  <si>
    <t>種目</t>
    <rPh sb="0" eb="2">
      <t>シュモク</t>
    </rPh>
    <phoneticPr fontId="2"/>
  </si>
  <si>
    <t>人数</t>
    <rPh sb="0" eb="2">
      <t>ニンスウ</t>
    </rPh>
    <phoneticPr fontId="2"/>
  </si>
  <si>
    <t>◆審議事項</t>
    <rPh sb="1" eb="3">
      <t>シンギ</t>
    </rPh>
    <rPh sb="3" eb="5">
      <t>ジコウ</t>
    </rPh>
    <phoneticPr fontId="2"/>
  </si>
  <si>
    <t>「判定」は委員会にて審議をするので、記入不要。</t>
    <rPh sb="1" eb="3">
      <t>ハンテイ</t>
    </rPh>
    <rPh sb="5" eb="8">
      <t>イインカイ</t>
    </rPh>
    <rPh sb="10" eb="12">
      <t>シンギ</t>
    </rPh>
    <rPh sb="18" eb="20">
      <t>キニュウ</t>
    </rPh>
    <rPh sb="20" eb="22">
      <t>フヨウ</t>
    </rPh>
    <phoneticPr fontId="1"/>
  </si>
  <si>
    <t>判定</t>
    <rPh sb="0" eb="2">
      <t>ハンテイ</t>
    </rPh>
    <phoneticPr fontId="1"/>
  </si>
  <si>
    <t>氏名</t>
    <rPh sb="0" eb="2">
      <t>シメイ</t>
    </rPh>
    <phoneticPr fontId="2"/>
  </si>
  <si>
    <t>団体</t>
    <rPh sb="0" eb="2">
      <t>ダンタイ</t>
    </rPh>
    <phoneticPr fontId="2"/>
  </si>
  <si>
    <t>事由</t>
    <rPh sb="0" eb="2">
      <t>ジユウ</t>
    </rPh>
    <phoneticPr fontId="2"/>
  </si>
  <si>
    <t>本年12月31日時点</t>
    <rPh sb="0" eb="2">
      <t>ホンネン</t>
    </rPh>
    <rPh sb="4" eb="5">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</si>
</sst>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1"/>
      <color theme="1"/>
      <name val="ＭＳ Ｐゴシック"/>
      <family val="3"/>
      <charset val="128"/>
      <scheme val="minor"/>
    </font>
    <font>
      <sz val="11"/>
      <name val="ＭＳ Ｐゴシック"/>
      <family val="3"/>
      <charset val="128"/>
    </font>
    <font>
      <b/>
      <sz val="11"/>
      <name val="ＭＳ Ｐゴシック"/>
      <family val="3"/>
      <charset val="128"/>
    </font>
    <font>
      <sz val="11"/>
      <color rgb="FFFF0000"/>
      <name val="ＭＳ Ｐゴシック"/>
      <family val="3"/>
      <charset val="128"/>
    </font>
    <font>
      <sz val="11"/>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name val="ＭＳ Ｐ明朝"/>
      <family val="1"/>
      <charset val="128"/>
    </font>
    <font>
      <sz val="10"/>
      <name val="ＭＳ Ｐ明朝"/>
      <family val="1"/>
      <charset val="128"/>
    </font>
    <font>
      <sz val="11"/>
      <color indexed="8"/>
      <name val="ＭＳ Ｐゴシック"/>
      <family val="3"/>
      <charset val="128"/>
    </font>
    <font>
      <b/>
      <sz val="11"/>
      <color theme="8"/>
      <name val="ＭＳ Ｐゴシック"/>
      <family val="3"/>
      <charset val="128"/>
      <scheme val="minor"/>
    </font>
    <font>
      <sz val="11"/>
      <color theme="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sz val="11"/>
      <color theme="5"/>
      <name val="ＭＳ Ｐゴシック"/>
      <family val="3"/>
      <charset val="128"/>
      <scheme val="minor"/>
    </font>
    <font>
      <sz val="11"/>
      <color theme="9"/>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s>
  <cellStyleXfs count="6">
    <xf numFmtId="0" fontId="0" fillId="0" borderId="0">
      <alignment vertical="center"/>
    </xf>
    <xf numFmtId="0" fontId="4" fillId="0" borderId="0"/>
    <xf numFmtId="0" fontId="4" fillId="0" borderId="0"/>
    <xf numFmtId="0" fontId="7" fillId="0" borderId="0">
      <alignment vertical="center"/>
    </xf>
    <xf numFmtId="0" fontId="4" fillId="0" borderId="0"/>
    <xf numFmtId="0" fontId="12" fillId="0" borderId="0">
      <alignment vertical="center"/>
    </xf>
  </cellStyleXfs>
  <cellXfs count="117">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xf>
    <xf numFmtId="0" fontId="3" fillId="0" borderId="0" xfId="0" applyFont="1">
      <alignment vertical="center"/>
    </xf>
    <xf numFmtId="0" fontId="0" fillId="0" borderId="0" xfId="0" applyAlignment="1">
      <alignment horizontal="left" vertical="center"/>
    </xf>
    <xf numFmtId="0" fontId="0" fillId="0" borderId="0" xfId="0" applyAlignment="1">
      <alignment horizontal="center"/>
    </xf>
    <xf numFmtId="0" fontId="0" fillId="0" borderId="1" xfId="0" applyBorder="1" applyAlignment="1">
      <alignment horizontal="left"/>
    </xf>
    <xf numFmtId="0" fontId="4" fillId="0" borderId="0" xfId="1"/>
    <xf numFmtId="0" fontId="4" fillId="0" borderId="1" xfId="1" applyBorder="1"/>
    <xf numFmtId="0" fontId="5" fillId="0" borderId="1" xfId="1" applyFont="1" applyBorder="1"/>
    <xf numFmtId="0" fontId="4" fillId="0" borderId="0" xfId="1" applyAlignment="1">
      <alignment horizontal="right"/>
    </xf>
    <xf numFmtId="0" fontId="4" fillId="0" borderId="0" xfId="1" applyAlignment="1">
      <alignment shrinkToFit="1"/>
    </xf>
    <xf numFmtId="0" fontId="4" fillId="0" borderId="1" xfId="1" applyBorder="1" applyAlignment="1">
      <alignment horizontal="center"/>
    </xf>
    <xf numFmtId="0" fontId="4" fillId="0" borderId="4" xfId="1" applyBorder="1" applyAlignment="1">
      <alignment horizontal="left"/>
    </xf>
    <xf numFmtId="0" fontId="4" fillId="0" borderId="3" xfId="1" applyBorder="1" applyAlignment="1">
      <alignment horizontal="left"/>
    </xf>
    <xf numFmtId="0" fontId="4" fillId="0" borderId="5" xfId="1" applyBorder="1" applyAlignment="1">
      <alignment shrinkToFit="1"/>
    </xf>
    <xf numFmtId="0" fontId="4" fillId="0" borderId="2" xfId="1" applyBorder="1"/>
    <xf numFmtId="0" fontId="4" fillId="3" borderId="1" xfId="1" applyFill="1" applyBorder="1" applyAlignment="1" applyProtection="1">
      <alignment horizontal="left" vertical="center" shrinkToFit="1"/>
      <protection locked="0"/>
    </xf>
    <xf numFmtId="0" fontId="4" fillId="0" borderId="4" xfId="1" applyBorder="1" applyAlignment="1">
      <alignment shrinkToFit="1"/>
    </xf>
    <xf numFmtId="0" fontId="6" fillId="0" borderId="1" xfId="1" applyFont="1" applyBorder="1"/>
    <xf numFmtId="0" fontId="4" fillId="0" borderId="1" xfId="1" applyBorder="1" applyAlignment="1" applyProtection="1">
      <alignment horizontal="left" vertical="center" shrinkToFit="1"/>
      <protection locked="0"/>
    </xf>
    <xf numFmtId="0" fontId="4" fillId="0" borderId="4" xfId="1" applyBorder="1" applyAlignment="1" applyProtection="1">
      <alignment horizontal="left" vertical="center" shrinkToFit="1"/>
      <protection locked="0"/>
    </xf>
    <xf numFmtId="0" fontId="4" fillId="0" borderId="4" xfId="2" applyBorder="1" applyAlignment="1">
      <alignment horizontal="left" shrinkToFit="1"/>
    </xf>
    <xf numFmtId="0" fontId="4" fillId="3" borderId="0" xfId="1" applyFill="1"/>
    <xf numFmtId="0" fontId="8" fillId="0" borderId="0" xfId="0" applyFont="1" applyAlignment="1">
      <alignment horizontal="left" vertical="center"/>
    </xf>
    <xf numFmtId="0" fontId="4" fillId="0" borderId="6" xfId="1" applyBorder="1"/>
    <xf numFmtId="0" fontId="4" fillId="0" borderId="0" xfId="1" applyAlignment="1">
      <alignment horizontal="center"/>
    </xf>
    <xf numFmtId="0" fontId="11" fillId="0" borderId="1" xfId="1" applyFont="1" applyBorder="1" applyAlignment="1">
      <alignment horizontal="center" vertical="center"/>
    </xf>
    <xf numFmtId="0" fontId="10" fillId="0" borderId="1" xfId="0" applyFont="1" applyBorder="1" applyAlignment="1"/>
    <xf numFmtId="0" fontId="0" fillId="0" borderId="0" xfId="0"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xf>
    <xf numFmtId="0" fontId="0" fillId="0" borderId="7" xfId="0" applyBorder="1" applyAlignment="1">
      <alignment horizontal="center"/>
    </xf>
    <xf numFmtId="0" fontId="0" fillId="0" borderId="8" xfId="0" applyBorder="1" applyAlignment="1">
      <alignment horizontal="center" vertical="center"/>
    </xf>
    <xf numFmtId="0" fontId="0" fillId="0" borderId="8" xfId="0" applyBorder="1" applyAlignment="1">
      <alignment horizontal="left"/>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left"/>
    </xf>
    <xf numFmtId="0" fontId="0" fillId="0" borderId="2" xfId="0" applyBorder="1" applyAlignment="1">
      <alignment horizontal="left" vertical="center"/>
    </xf>
    <xf numFmtId="0" fontId="10" fillId="0" borderId="2" xfId="1" applyFont="1" applyBorder="1" applyAlignment="1">
      <alignment vertical="center"/>
    </xf>
    <xf numFmtId="0" fontId="11" fillId="0" borderId="2" xfId="1" applyFont="1" applyBorder="1" applyAlignment="1">
      <alignment vertical="center"/>
    </xf>
    <xf numFmtId="0" fontId="10" fillId="0" borderId="8" xfId="0" applyFont="1" applyBorder="1" applyAlignment="1"/>
    <xf numFmtId="0" fontId="9" fillId="0" borderId="0" xfId="0" applyFont="1" applyAlignment="1">
      <alignment horizontal="left"/>
    </xf>
    <xf numFmtId="0" fontId="13" fillId="0" borderId="2" xfId="0"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right" vertical="center"/>
    </xf>
    <xf numFmtId="0" fontId="0" fillId="0" borderId="17" xfId="0" applyBorder="1" applyAlignment="1">
      <alignment horizontal="center"/>
    </xf>
    <xf numFmtId="0" fontId="4" fillId="0" borderId="0" xfId="1" applyAlignment="1">
      <alignment horizontal="left"/>
    </xf>
    <xf numFmtId="0" fontId="4" fillId="0" borderId="4" xfId="1" applyBorder="1" applyAlignment="1">
      <alignment horizontal="center"/>
    </xf>
    <xf numFmtId="0" fontId="14" fillId="0" borderId="0" xfId="1" applyFont="1"/>
    <xf numFmtId="0" fontId="4" fillId="0" borderId="1" xfId="1" applyBorder="1" applyAlignment="1">
      <alignment horizontal="center" shrinkToFit="1"/>
    </xf>
    <xf numFmtId="0" fontId="6" fillId="3" borderId="0" xfId="1" applyFont="1" applyFill="1"/>
    <xf numFmtId="0" fontId="0" fillId="5" borderId="1" xfId="0" applyFill="1" applyBorder="1" applyAlignment="1">
      <alignment horizontal="center" vertical="center"/>
    </xf>
    <xf numFmtId="0" fontId="4" fillId="6" borderId="1" xfId="1" applyFill="1" applyBorder="1" applyAlignment="1">
      <alignment horizontal="center"/>
    </xf>
    <xf numFmtId="0" fontId="0" fillId="5" borderId="1" xfId="0" applyFill="1" applyBorder="1" applyAlignment="1">
      <alignment horizontal="left"/>
    </xf>
    <xf numFmtId="0" fontId="0" fillId="5" borderId="2" xfId="0" applyFill="1" applyBorder="1" applyAlignment="1">
      <alignment horizontal="left"/>
    </xf>
    <xf numFmtId="0" fontId="0" fillId="5" borderId="1" xfId="0" applyFill="1" applyBorder="1" applyAlignment="1">
      <alignment horizontal="left" vertical="center"/>
    </xf>
    <xf numFmtId="0" fontId="0" fillId="5" borderId="13" xfId="0" applyFill="1" applyBorder="1" applyAlignment="1">
      <alignment horizontal="left" vertical="center"/>
    </xf>
    <xf numFmtId="176" fontId="0" fillId="0" borderId="0" xfId="0" applyNumberFormat="1" applyAlignment="1">
      <alignment horizontal="left" vertical="center"/>
    </xf>
    <xf numFmtId="0" fontId="11" fillId="4" borderId="1" xfId="1" applyFont="1" applyFill="1" applyBorder="1" applyAlignment="1">
      <alignment vertical="center"/>
    </xf>
    <xf numFmtId="0" fontId="15" fillId="4" borderId="1" xfId="0" applyFont="1" applyFill="1" applyBorder="1" applyAlignment="1">
      <alignment horizontal="center" vertical="center"/>
    </xf>
    <xf numFmtId="0" fontId="16" fillId="4" borderId="1" xfId="0" applyFont="1" applyFill="1" applyBorder="1" applyAlignment="1">
      <alignment horizontal="center" vertical="center"/>
    </xf>
    <xf numFmtId="0" fontId="15" fillId="5"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lignment vertical="center"/>
    </xf>
    <xf numFmtId="49" fontId="0" fillId="0" borderId="0" xfId="0" applyNumberFormat="1" applyAlignment="1">
      <alignment horizontal="center" vertical="center"/>
    </xf>
    <xf numFmtId="49" fontId="0" fillId="0" borderId="0" xfId="0" applyNumberFormat="1" applyAlignment="1">
      <alignment horizontal="right" vertic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10" fillId="0" borderId="2" xfId="1" applyFont="1" applyBorder="1" applyAlignment="1">
      <alignment horizontal="center" vertical="center"/>
    </xf>
    <xf numFmtId="0" fontId="11" fillId="4" borderId="1" xfId="1" applyFont="1" applyFill="1" applyBorder="1" applyAlignment="1">
      <alignment horizontal="center" vertical="center"/>
    </xf>
    <xf numFmtId="0" fontId="0" fillId="0" borderId="3" xfId="0" applyBorder="1" applyAlignment="1">
      <alignment horizontal="center" vertical="center"/>
    </xf>
    <xf numFmtId="0" fontId="0" fillId="5" borderId="3" xfId="0" applyFill="1" applyBorder="1" applyAlignment="1">
      <alignment horizontal="center" vertical="center"/>
    </xf>
    <xf numFmtId="0" fontId="0" fillId="0" borderId="3" xfId="0" applyBorder="1">
      <alignment vertical="center"/>
    </xf>
    <xf numFmtId="0" fontId="11" fillId="0" borderId="3" xfId="1" applyFont="1" applyBorder="1" applyAlignment="1">
      <alignment horizontal="center" vertical="center"/>
    </xf>
    <xf numFmtId="0" fontId="16" fillId="7" borderId="18" xfId="0" applyFont="1" applyFill="1" applyBorder="1" applyAlignment="1">
      <alignment horizontal="center" vertical="center"/>
    </xf>
    <xf numFmtId="0" fontId="16" fillId="7" borderId="13" xfId="0" applyFont="1" applyFill="1" applyBorder="1" applyAlignment="1">
      <alignment horizontal="center" vertical="center"/>
    </xf>
    <xf numFmtId="0" fontId="15" fillId="7" borderId="13" xfId="0" applyFont="1" applyFill="1" applyBorder="1" applyAlignment="1">
      <alignment horizontal="center" vertical="center"/>
    </xf>
    <xf numFmtId="0" fontId="11" fillId="7" borderId="13" xfId="1" applyFont="1" applyFill="1" applyBorder="1" applyAlignment="1">
      <alignment horizontal="center" vertical="center"/>
    </xf>
    <xf numFmtId="0" fontId="11" fillId="7" borderId="13" xfId="1" applyFont="1" applyFill="1" applyBorder="1" applyAlignment="1">
      <alignment vertical="center"/>
    </xf>
    <xf numFmtId="0" fontId="7" fillId="0" borderId="8" xfId="0" applyFont="1" applyBorder="1" applyAlignment="1"/>
    <xf numFmtId="0" fontId="7" fillId="0" borderId="1" xfId="0" applyFont="1" applyBorder="1" applyAlignment="1"/>
    <xf numFmtId="0" fontId="17" fillId="0" borderId="1" xfId="0" applyFont="1" applyBorder="1" applyAlignment="1"/>
    <xf numFmtId="0" fontId="18" fillId="0" borderId="1" xfId="0" applyFont="1" applyBorder="1" applyAlignment="1"/>
    <xf numFmtId="0" fontId="18" fillId="0" borderId="2" xfId="0" applyFont="1" applyBorder="1" applyAlignment="1"/>
    <xf numFmtId="0" fontId="19" fillId="0" borderId="1" xfId="0" applyFont="1" applyBorder="1" applyAlignment="1"/>
    <xf numFmtId="0" fontId="19" fillId="0" borderId="13" xfId="0" applyFont="1" applyBorder="1" applyAlignment="1"/>
    <xf numFmtId="0" fontId="20" fillId="5" borderId="1"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7" fillId="5" borderId="1" xfId="0" applyFont="1" applyFill="1" applyBorder="1" applyAlignment="1">
      <alignment horizontal="center" vertical="center"/>
    </xf>
    <xf numFmtId="0" fontId="18" fillId="5" borderId="13" xfId="0" applyFont="1" applyFill="1" applyBorder="1" applyAlignment="1">
      <alignment horizontal="center" vertical="center"/>
    </xf>
    <xf numFmtId="0" fontId="4" fillId="5" borderId="1" xfId="1" applyFill="1" applyBorder="1" applyAlignment="1">
      <alignment horizontal="center"/>
    </xf>
    <xf numFmtId="0" fontId="5" fillId="5" borderId="1" xfId="1" applyFont="1" applyFill="1" applyBorder="1" applyAlignment="1">
      <alignment horizontal="center"/>
    </xf>
    <xf numFmtId="0" fontId="20" fillId="0" borderId="1"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7" fillId="0" borderId="1" xfId="0" applyFont="1" applyBorder="1" applyAlignment="1">
      <alignment horizontal="center" vertical="center"/>
    </xf>
    <xf numFmtId="0" fontId="18" fillId="0" borderId="13" xfId="0" applyFont="1" applyBorder="1" applyAlignment="1">
      <alignment horizontal="center" vertical="center"/>
    </xf>
    <xf numFmtId="0" fontId="0" fillId="0" borderId="3" xfId="0" applyBorder="1" applyAlignment="1">
      <alignment horizontal="right" vertical="center"/>
    </xf>
    <xf numFmtId="0" fontId="0" fillId="0" borderId="1" xfId="0" applyBorder="1" applyAlignment="1">
      <alignment horizontal="right" vertical="center"/>
    </xf>
    <xf numFmtId="0" fontId="15" fillId="0" borderId="1" xfId="0" applyFont="1" applyBorder="1" applyAlignment="1">
      <alignment horizontal="right" vertical="center"/>
    </xf>
    <xf numFmtId="0" fontId="0" fillId="0" borderId="8" xfId="0" applyBorder="1" applyAlignment="1">
      <alignment horizontal="right"/>
    </xf>
    <xf numFmtId="0" fontId="11" fillId="7" borderId="13" xfId="1" applyFont="1" applyFill="1" applyBorder="1" applyAlignment="1">
      <alignment horizontal="left" vertical="center"/>
    </xf>
    <xf numFmtId="0" fontId="15" fillId="2" borderId="13" xfId="0" applyFont="1" applyFill="1"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vertical="center"/>
    </xf>
    <xf numFmtId="0" fontId="0" fillId="0" borderId="14" xfId="0" applyBorder="1" applyAlignment="1">
      <alignment horizontal="center" vertical="center"/>
    </xf>
  </cellXfs>
  <cellStyles count="6">
    <cellStyle name="標準" xfId="0" builtinId="0"/>
    <cellStyle name="標準 2" xfId="1" xr:uid="{00000000-0005-0000-0000-000001000000}"/>
    <cellStyle name="標準 2 2" xfId="3" xr:uid="{00000000-0005-0000-0000-000002000000}"/>
    <cellStyle name="標準 2 2 2" xfId="4" xr:uid="{00000000-0005-0000-0000-000003000000}"/>
    <cellStyle name="標準 3" xfId="5" xr:uid="{00000000-0005-0000-0000-000004000000}"/>
    <cellStyle name="標準_●H21一次会員若山090508" xfId="2"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83820</xdr:colOff>
      <xdr:row>1</xdr:row>
      <xdr:rowOff>47626</xdr:rowOff>
    </xdr:from>
    <xdr:to>
      <xdr:col>11</xdr:col>
      <xdr:colOff>417195</xdr:colOff>
      <xdr:row>29</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820" y="219076"/>
          <a:ext cx="4657725" cy="47910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南部大会　申込者リスト　作成要領</a:t>
          </a:r>
          <a:endParaRPr lang="en-US" altLang="ja-JP" sz="1100" b="1" i="0" u="none" strike="noStrike">
            <a:solidFill>
              <a:schemeClr val="dk1"/>
            </a:solidFill>
            <a:effectLst/>
            <a:latin typeface="+mn-lt"/>
            <a:ea typeface="+mn-ea"/>
            <a:cs typeface="+mn-cs"/>
          </a:endParaRPr>
        </a:p>
        <a:p>
          <a:endParaRPr lang="en-US" altLang="ja-JP" sz="1100" b="1"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１</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申込書の確認</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人数を確認する                                           </a:t>
          </a:r>
          <a:r>
            <a:rPr lang="ja-JP" altLang="en-US" sz="1100" b="1" i="0" u="none" strike="noStrike">
              <a:solidFill>
                <a:schemeClr val="dk1"/>
              </a:solidFill>
              <a:effectLst/>
              <a:latin typeface="+mn-lt"/>
              <a:ea typeface="+mn-ea"/>
              <a:cs typeface="+mn-cs"/>
            </a:rPr>
            <a:t>申込書は複数枚で提出可</a:t>
          </a:r>
          <a:endParaRPr lang="en-US" altLang="ja-JP"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　　　　　　　　　　　　　　　　　　　　　　　　　　　例</a:t>
          </a:r>
          <a:r>
            <a:rPr lang="en-US" altLang="ja-JP" sz="1100" b="0" i="0" u="none" strike="noStrike">
              <a:solidFill>
                <a:schemeClr val="dk1"/>
              </a:solidFill>
              <a:effectLst/>
              <a:latin typeface="+mn-lt"/>
              <a:ea typeface="+mn-ea"/>
              <a:cs typeface="+mn-cs"/>
            </a:rPr>
            <a:t>.</a:t>
          </a:r>
          <a:r>
            <a:rPr lang="ja-JP" altLang="en-US" sz="1100" b="0" i="0" u="none" strike="noStrike">
              <a:solidFill>
                <a:schemeClr val="dk1"/>
              </a:solidFill>
              <a:effectLst/>
              <a:latin typeface="+mn-lt"/>
              <a:ea typeface="+mn-ea"/>
              <a:cs typeface="+mn-cs"/>
            </a:rPr>
            <a:t> 男子、</a:t>
          </a:r>
          <a:r>
            <a:rPr lang="en-US" altLang="ja-JP" sz="1100" b="0" i="0">
              <a:solidFill>
                <a:schemeClr val="dk1"/>
              </a:solidFill>
              <a:effectLst/>
              <a:latin typeface="+mn-lt"/>
              <a:ea typeface="+mn-ea"/>
              <a:cs typeface="+mn-cs"/>
            </a:rPr>
            <a:t>B</a:t>
          </a:r>
          <a:r>
            <a:rPr lang="ja-JP" altLang="ja-JP" sz="1100" b="0" i="0">
              <a:solidFill>
                <a:schemeClr val="dk1"/>
              </a:solidFill>
              <a:effectLst/>
              <a:latin typeface="+mn-lt"/>
              <a:ea typeface="+mn-ea"/>
              <a:cs typeface="+mn-cs"/>
            </a:rPr>
            <a:t>女子</a:t>
          </a:r>
          <a:r>
            <a:rPr lang="ja-JP" altLang="en-US" sz="1100" b="0" i="0">
              <a:solidFill>
                <a:schemeClr val="dk1"/>
              </a:solidFill>
              <a:effectLst/>
              <a:latin typeface="+mn-lt"/>
              <a:ea typeface="+mn-ea"/>
              <a:cs typeface="+mn-cs"/>
            </a:rPr>
            <a:t>で</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枚</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　　　　　　　　　　　　　　　　　　　　　　　　　　　</a:t>
          </a:r>
          <a:r>
            <a:rPr lang="ja-JP" altLang="en-US" sz="1100" b="0" i="0" u="none" strike="noStrike" baseline="0">
              <a:solidFill>
                <a:schemeClr val="dk1"/>
              </a:solidFill>
              <a:effectLst/>
              <a:latin typeface="+mn-lt"/>
              <a:ea typeface="+mn-ea"/>
              <a:cs typeface="+mn-cs"/>
            </a:rPr>
            <a:t>　　</a:t>
          </a:r>
          <a:r>
            <a:rPr lang="ja-JP" altLang="ja-JP" sz="1100" b="0" i="0">
              <a:solidFill>
                <a:schemeClr val="dk1"/>
              </a:solidFill>
              <a:effectLst/>
              <a:latin typeface="+mn-lt"/>
              <a:ea typeface="+mn-ea"/>
              <a:cs typeface="+mn-cs"/>
            </a:rPr>
            <a:t>シングルス</a:t>
          </a:r>
          <a:r>
            <a:rPr lang="ja-JP" altLang="en-US" sz="1100" b="0" i="0">
              <a:solidFill>
                <a:schemeClr val="dk1"/>
              </a:solidFill>
              <a:effectLst/>
              <a:latin typeface="+mn-lt"/>
              <a:ea typeface="+mn-ea"/>
              <a:cs typeface="+mn-cs"/>
            </a:rPr>
            <a:t>、</a:t>
          </a:r>
          <a:r>
            <a:rPr lang="ja-JP" altLang="ja-JP" sz="1100" b="0" i="0">
              <a:solidFill>
                <a:schemeClr val="dk1"/>
              </a:solidFill>
              <a:effectLst/>
              <a:latin typeface="+mn-lt"/>
              <a:ea typeface="+mn-ea"/>
              <a:cs typeface="+mn-cs"/>
            </a:rPr>
            <a:t>ダブルス</a:t>
          </a:r>
          <a:r>
            <a:rPr lang="ja-JP" altLang="en-US" sz="1100" b="0" i="0">
              <a:solidFill>
                <a:schemeClr val="dk1"/>
              </a:solidFill>
              <a:effectLst/>
              <a:latin typeface="+mn-lt"/>
              <a:ea typeface="+mn-ea"/>
              <a:cs typeface="+mn-cs"/>
            </a:rPr>
            <a:t>で</a:t>
          </a:r>
          <a:r>
            <a:rPr lang="en-US" altLang="ja-JP" sz="1100" b="0" i="0">
              <a:solidFill>
                <a:schemeClr val="dk1"/>
              </a:solidFill>
              <a:effectLst/>
              <a:latin typeface="+mn-lt"/>
              <a:ea typeface="+mn-ea"/>
              <a:cs typeface="+mn-cs"/>
            </a:rPr>
            <a:t>2</a:t>
          </a:r>
          <a:r>
            <a:rPr lang="ja-JP" altLang="en-US" sz="1100" b="0" i="0">
              <a:solidFill>
                <a:schemeClr val="dk1"/>
              </a:solidFill>
              <a:effectLst/>
              <a:latin typeface="+mn-lt"/>
              <a:ea typeface="+mn-ea"/>
              <a:cs typeface="+mn-cs"/>
            </a:rPr>
            <a:t>枚等</a:t>
          </a:r>
          <a:endParaRPr lang="ja-JP" altLang="ja-JP">
            <a:effectLst/>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２．</a:t>
          </a:r>
          <a:r>
            <a:rPr lang="ja-JP" altLang="en-US" sz="1100" b="1" i="0">
              <a:solidFill>
                <a:schemeClr val="accent1">
                  <a:lumMod val="75000"/>
                </a:schemeClr>
              </a:solidFill>
              <a:effectLst/>
              <a:latin typeface="+mn-lt"/>
              <a:ea typeface="+mn-ea"/>
              <a:cs typeface="+mn-cs"/>
            </a:rPr>
            <a:t>地区番号</a:t>
          </a:r>
          <a:r>
            <a:rPr lang="ja-JP" altLang="ja-JP" sz="1100" b="0" i="0">
              <a:solidFill>
                <a:schemeClr val="dk1"/>
              </a:solidFill>
              <a:effectLst/>
              <a:latin typeface="+mn-lt"/>
              <a:ea typeface="+mn-ea"/>
              <a:cs typeface="+mn-cs"/>
            </a:rPr>
            <a:t>を</a:t>
          </a:r>
          <a:r>
            <a:rPr lang="ja-JP" altLang="en-US" sz="1100" b="0" i="0" u="none" strike="noStrike">
              <a:solidFill>
                <a:schemeClr val="dk1"/>
              </a:solidFill>
              <a:effectLst/>
              <a:latin typeface="+mn-lt"/>
              <a:ea typeface="+mn-ea"/>
              <a:cs typeface="+mn-cs"/>
            </a:rPr>
            <a:t>記入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51</a:t>
          </a:r>
          <a:r>
            <a:rPr lang="ja-JP" altLang="en-US" sz="1100" b="0" i="0" u="none" strike="noStrike">
              <a:solidFill>
                <a:schemeClr val="dk1"/>
              </a:solidFill>
              <a:latin typeface="+mn-lt"/>
              <a:ea typeface="+mn-ea"/>
              <a:cs typeface="+mn-cs"/>
            </a:rPr>
            <a:t>桶川市  </a:t>
          </a:r>
          <a:r>
            <a:rPr lang="en-US" altLang="ja-JP" sz="1100" b="0" i="0" u="none" strike="noStrike">
              <a:solidFill>
                <a:schemeClr val="dk1"/>
              </a:solidFill>
              <a:latin typeface="+mn-lt"/>
              <a:ea typeface="+mn-ea"/>
              <a:cs typeface="+mn-cs"/>
            </a:rPr>
            <a:t>52</a:t>
          </a:r>
          <a:r>
            <a:rPr lang="ja-JP" altLang="en-US" sz="1100" b="0" i="0" u="none" strike="noStrike">
              <a:solidFill>
                <a:schemeClr val="dk1"/>
              </a:solidFill>
              <a:latin typeface="+mn-lt"/>
              <a:ea typeface="+mn-ea"/>
              <a:cs typeface="+mn-cs"/>
            </a:rPr>
            <a:t>上尾市  </a:t>
          </a:r>
          <a:r>
            <a:rPr lang="en-US" altLang="ja-JP" sz="1100" b="0" i="0" u="none" strike="noStrike">
              <a:solidFill>
                <a:schemeClr val="dk1"/>
              </a:solidFill>
              <a:latin typeface="+mn-lt"/>
              <a:ea typeface="+mn-ea"/>
              <a:cs typeface="+mn-cs"/>
            </a:rPr>
            <a:t>53</a:t>
          </a:r>
          <a:r>
            <a:rPr lang="ja-JP" altLang="en-US" sz="1100" b="0" i="0" u="none" strike="noStrike">
              <a:solidFill>
                <a:schemeClr val="dk1"/>
              </a:solidFill>
              <a:latin typeface="+mn-lt"/>
              <a:ea typeface="+mn-ea"/>
              <a:cs typeface="+mn-cs"/>
            </a:rPr>
            <a:t>川口市  </a:t>
          </a:r>
          <a:r>
            <a:rPr lang="en-US" altLang="ja-JP" sz="1100" b="0" i="0" u="none" strike="noStrike">
              <a:solidFill>
                <a:schemeClr val="dk1"/>
              </a:solidFill>
              <a:latin typeface="+mn-lt"/>
              <a:ea typeface="+mn-ea"/>
              <a:cs typeface="+mn-cs"/>
            </a:rPr>
            <a:t>54</a:t>
          </a:r>
          <a:r>
            <a:rPr lang="ja-JP" altLang="en-US" sz="1100" b="0" i="0" u="none" strike="noStrike">
              <a:solidFill>
                <a:schemeClr val="dk1"/>
              </a:solidFill>
              <a:latin typeface="+mn-lt"/>
              <a:ea typeface="+mn-ea"/>
              <a:cs typeface="+mn-cs"/>
            </a:rPr>
            <a:t>蕨市  </a:t>
          </a:r>
          <a:r>
            <a:rPr lang="en-US" altLang="ja-JP" sz="1100" b="0" i="0" u="none" strike="noStrike">
              <a:solidFill>
                <a:schemeClr val="dk1"/>
              </a:solidFill>
              <a:latin typeface="+mn-lt"/>
              <a:ea typeface="+mn-ea"/>
              <a:cs typeface="+mn-cs"/>
            </a:rPr>
            <a:t>55</a:t>
          </a:r>
          <a:r>
            <a:rPr lang="ja-JP" altLang="en-US" sz="1100" b="0" i="0" u="none" strike="noStrike">
              <a:solidFill>
                <a:schemeClr val="dk1"/>
              </a:solidFill>
              <a:latin typeface="+mn-lt"/>
              <a:ea typeface="+mn-ea"/>
              <a:cs typeface="+mn-cs"/>
            </a:rPr>
            <a:t>戸田市  </a:t>
          </a:r>
          <a:r>
            <a:rPr lang="en-US" altLang="ja-JP" sz="1100" b="0" i="0" u="none" strike="noStrike">
              <a:solidFill>
                <a:schemeClr val="dk1"/>
              </a:solidFill>
              <a:latin typeface="+mn-lt"/>
              <a:ea typeface="+mn-ea"/>
              <a:cs typeface="+mn-cs"/>
            </a:rPr>
            <a:t>56</a:t>
          </a:r>
          <a:r>
            <a:rPr lang="ja-JP" altLang="en-US" sz="1100" b="0" i="0" u="none" strike="noStrike">
              <a:solidFill>
                <a:schemeClr val="dk1"/>
              </a:solidFill>
              <a:latin typeface="+mn-lt"/>
              <a:ea typeface="+mn-ea"/>
              <a:cs typeface="+mn-cs"/>
            </a:rPr>
            <a:t>北本市</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57</a:t>
          </a:r>
          <a:r>
            <a:rPr lang="ja-JP" altLang="en-US" sz="1100" b="0" i="0" u="none" strike="noStrike">
              <a:solidFill>
                <a:schemeClr val="dk1"/>
              </a:solidFill>
              <a:latin typeface="+mn-lt"/>
              <a:ea typeface="+mn-ea"/>
              <a:cs typeface="+mn-cs"/>
            </a:rPr>
            <a:t>北足立郡  </a:t>
          </a:r>
          <a:r>
            <a:rPr lang="en-US" altLang="ja-JP" sz="1100" b="0" i="0" u="none" strike="noStrike">
              <a:solidFill>
                <a:schemeClr val="dk1"/>
              </a:solidFill>
              <a:latin typeface="+mn-lt"/>
              <a:ea typeface="+mn-ea"/>
              <a:cs typeface="+mn-cs"/>
            </a:rPr>
            <a:t>60</a:t>
          </a:r>
          <a:r>
            <a:rPr lang="ja-JP" altLang="en-US" sz="1100" b="0" i="0" u="none" strike="noStrike">
              <a:solidFill>
                <a:schemeClr val="dk1"/>
              </a:solidFill>
              <a:latin typeface="+mn-lt"/>
              <a:ea typeface="+mn-ea"/>
              <a:cs typeface="+mn-cs"/>
            </a:rPr>
            <a:t>さいたま市</a:t>
          </a:r>
          <a:r>
            <a:rPr lang="ja-JP" altLang="en-US"/>
            <a:t> </a:t>
          </a:r>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３．</a:t>
          </a:r>
          <a:r>
            <a:rPr lang="ja-JP" altLang="ja-JP" sz="1100" b="1" i="0">
              <a:solidFill>
                <a:schemeClr val="accent1">
                  <a:lumMod val="75000"/>
                </a:schemeClr>
              </a:solidFill>
              <a:effectLst/>
              <a:latin typeface="+mn-lt"/>
              <a:ea typeface="+mn-ea"/>
              <a:cs typeface="+mn-cs"/>
            </a:rPr>
            <a:t>申込者</a:t>
          </a:r>
          <a:r>
            <a:rPr lang="en-US" altLang="ja-JP" sz="1100" b="1" i="0">
              <a:solidFill>
                <a:schemeClr val="accent1">
                  <a:lumMod val="75000"/>
                </a:schemeClr>
              </a:solidFill>
              <a:effectLst/>
              <a:latin typeface="+mn-lt"/>
              <a:ea typeface="+mn-ea"/>
              <a:cs typeface="+mn-cs"/>
            </a:rPr>
            <a:t>No</a:t>
          </a:r>
          <a:r>
            <a:rPr lang="ja-JP" altLang="ja-JP" sz="1100" b="0" i="0">
              <a:solidFill>
                <a:schemeClr val="dk1"/>
              </a:solidFill>
              <a:effectLst/>
              <a:latin typeface="+mn-lt"/>
              <a:ea typeface="+mn-ea"/>
              <a:cs typeface="+mn-cs"/>
            </a:rPr>
            <a:t>に</a:t>
          </a:r>
          <a:r>
            <a:rPr lang="ja-JP" altLang="en-US" sz="1100" b="0" i="0" u="none" strike="noStrike">
              <a:solidFill>
                <a:schemeClr val="dk1"/>
              </a:solidFill>
              <a:effectLst/>
              <a:latin typeface="+mn-lt"/>
              <a:ea typeface="+mn-ea"/>
              <a:cs typeface="+mn-cs"/>
            </a:rPr>
            <a:t>連番を記入</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４．ダブルスは</a:t>
          </a:r>
          <a:r>
            <a:rPr lang="ja-JP" altLang="en-US" sz="1100" b="1" i="0" u="none" strike="noStrike">
              <a:solidFill>
                <a:schemeClr val="accent1">
                  <a:lumMod val="75000"/>
                </a:schemeClr>
              </a:solidFill>
              <a:effectLst/>
              <a:latin typeface="+mn-lt"/>
              <a:ea typeface="+mn-ea"/>
              <a:cs typeface="+mn-cs"/>
            </a:rPr>
            <a:t>組番号</a:t>
          </a:r>
          <a:r>
            <a:rPr lang="ja-JP" altLang="en-US" sz="1100" b="0" i="0" u="none" strike="noStrike">
              <a:solidFill>
                <a:schemeClr val="dk1"/>
              </a:solidFill>
              <a:effectLst/>
              <a:latin typeface="+mn-lt"/>
              <a:ea typeface="+mn-ea"/>
              <a:cs typeface="+mn-cs"/>
            </a:rPr>
            <a:t>を記入　　　　　　　　　　　　　　</a:t>
          </a:r>
          <a:r>
            <a:rPr lang="en-US" altLang="ja-JP" sz="1100" b="0" i="0" u="none" strike="noStrike">
              <a:solidFill>
                <a:schemeClr val="dk1"/>
              </a:solidFill>
              <a:effectLst/>
              <a:latin typeface="+mn-lt"/>
              <a:ea typeface="+mn-ea"/>
              <a:cs typeface="+mn-cs"/>
            </a:rPr>
            <a:t>   </a:t>
          </a:r>
        </a:p>
        <a:p>
          <a:r>
            <a:rPr lang="ja-JP" altLang="en-US" sz="1100" b="0" i="0" u="none" strike="noStrike">
              <a:solidFill>
                <a:srgbClr val="FF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前者の組番号</a:t>
          </a:r>
          <a:r>
            <a:rPr lang="en-US" altLang="ja-JP" sz="1100" b="0" i="0" u="none" strike="noStrike">
              <a:solidFill>
                <a:sysClr val="windowText" lastClr="000000"/>
              </a:solidFill>
              <a:effectLst/>
              <a:latin typeface="+mn-lt"/>
              <a:ea typeface="+mn-ea"/>
              <a:cs typeface="+mn-cs"/>
            </a:rPr>
            <a:t>  </a:t>
          </a:r>
          <a:r>
            <a:rPr lang="ja-JP" altLang="en-US" sz="1100" b="0" i="0" u="none" strike="noStrike">
              <a:solidFill>
                <a:srgbClr val="FF0000"/>
              </a:solidFill>
              <a:effectLst/>
              <a:latin typeface="+mn-lt"/>
              <a:ea typeface="+mn-ea"/>
              <a:cs typeface="+mn-cs"/>
            </a:rPr>
            <a:t>　</a:t>
          </a:r>
          <a:r>
            <a:rPr lang="en-US" altLang="ja-JP" sz="1100" b="0" i="0" u="none" strike="noStrike">
              <a:solidFill>
                <a:srgbClr val="FF0000"/>
              </a:solidFill>
              <a:effectLst/>
              <a:latin typeface="+mn-lt"/>
              <a:ea typeface="+mn-ea"/>
              <a:cs typeface="+mn-cs"/>
            </a:rPr>
            <a:t> 1</a:t>
          </a:r>
        </a:p>
        <a:p>
          <a:r>
            <a:rPr lang="ja-JP" altLang="en-US" sz="1100" b="0" i="0" u="none" strike="noStrike">
              <a:solidFill>
                <a:srgbClr val="FF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　後者の</a:t>
          </a:r>
          <a:r>
            <a:rPr lang="ja-JP" altLang="ja-JP" sz="1100" b="0" i="0">
              <a:solidFill>
                <a:sysClr val="windowText" lastClr="000000"/>
              </a:solidFill>
              <a:latin typeface="+mn-lt"/>
              <a:ea typeface="+mn-ea"/>
              <a:cs typeface="+mn-cs"/>
            </a:rPr>
            <a:t>組番号</a:t>
          </a:r>
          <a:r>
            <a:rPr lang="en-US" altLang="ja-JP" sz="1100" b="0" i="0">
              <a:solidFill>
                <a:sysClr val="windowText" lastClr="000000"/>
              </a:solidFill>
              <a:latin typeface="+mn-lt"/>
              <a:ea typeface="+mn-ea"/>
              <a:cs typeface="+mn-cs"/>
            </a:rPr>
            <a:t>  </a:t>
          </a:r>
          <a:r>
            <a:rPr lang="ja-JP" altLang="ja-JP" sz="1100" b="0" i="0">
              <a:solidFill>
                <a:schemeClr val="dk1"/>
              </a:solidFill>
              <a:latin typeface="+mn-lt"/>
              <a:ea typeface="+mn-ea"/>
              <a:cs typeface="+mn-cs"/>
            </a:rPr>
            <a:t>　</a:t>
          </a:r>
          <a:r>
            <a:rPr lang="en-US" altLang="ja-JP" sz="1100" b="0" i="0">
              <a:solidFill>
                <a:schemeClr val="dk1"/>
              </a:solidFill>
              <a:latin typeface="+mn-lt"/>
              <a:ea typeface="+mn-ea"/>
              <a:cs typeface="+mn-cs"/>
            </a:rPr>
            <a:t> </a:t>
          </a:r>
          <a:r>
            <a:rPr lang="en-US" altLang="ja-JP" sz="1100" b="0" i="0">
              <a:solidFill>
                <a:srgbClr val="FF0000"/>
              </a:solidFill>
              <a:latin typeface="+mn-lt"/>
              <a:ea typeface="+mn-ea"/>
              <a:cs typeface="+mn-cs"/>
            </a:rPr>
            <a:t>2</a:t>
          </a:r>
          <a:endParaRPr lang="en-US" altLang="ja-JP">
            <a:solidFill>
              <a:srgbClr val="FF0000"/>
            </a:solidFill>
          </a:endParaRPr>
        </a:p>
        <a:p>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５．種目別参加者数は</a:t>
          </a:r>
          <a:r>
            <a:rPr lang="ja-JP" altLang="en-US" sz="1100" b="0" i="0" u="none" strike="noStrike">
              <a:solidFill>
                <a:srgbClr val="FF0000"/>
              </a:solidFill>
              <a:effectLst/>
              <a:latin typeface="+mn-lt"/>
              <a:ea typeface="+mn-ea"/>
              <a:cs typeface="+mn-cs"/>
            </a:rPr>
            <a:t>「審議事項」シートの上段へ、</a:t>
          </a:r>
          <a:br>
            <a:rPr lang="en-US" altLang="ja-JP" sz="1100" b="0" i="0" u="none" strike="noStrike">
              <a:solidFill>
                <a:schemeClr val="dk1"/>
              </a:solidFill>
              <a:effectLst/>
              <a:latin typeface="+mn-lt"/>
              <a:ea typeface="+mn-ea"/>
              <a:cs typeface="+mn-cs"/>
            </a:rPr>
          </a:br>
          <a:r>
            <a:rPr lang="ja-JP" altLang="en-US" sz="1100" b="0" i="0" u="none" strike="noStrike">
              <a:solidFill>
                <a:schemeClr val="dk1"/>
              </a:solidFill>
              <a:effectLst/>
              <a:latin typeface="+mn-lt"/>
              <a:ea typeface="+mn-ea"/>
              <a:cs typeface="+mn-cs"/>
            </a:rPr>
            <a:t>　　自動的に表示される</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６</a:t>
          </a:r>
          <a:r>
            <a:rPr kumimoji="1" lang="ja-JP" altLang="ja-JP" sz="1100">
              <a:solidFill>
                <a:schemeClr val="dk1"/>
              </a:solidFill>
              <a:effectLst/>
              <a:latin typeface="+mn-lt"/>
              <a:ea typeface="+mn-ea"/>
              <a:cs typeface="+mn-cs"/>
            </a:rPr>
            <a:t>．登録不明者など処理不確定者は極力申込者リストへ記入</a:t>
          </a:r>
          <a:r>
            <a:rPr kumimoji="1" lang="ja-JP" altLang="en-US" sz="1100">
              <a:solidFill>
                <a:schemeClr val="dk1"/>
              </a:solidFill>
              <a:effectLst/>
              <a:latin typeface="+mn-lt"/>
              <a:ea typeface="+mn-ea"/>
              <a:cs typeface="+mn-cs"/>
            </a:rPr>
            <a:t>し</a:t>
          </a:r>
          <a:r>
            <a:rPr kumimoji="1" lang="ja-JP" altLang="ja-JP" sz="1100">
              <a:solidFill>
                <a:schemeClr val="dk1"/>
              </a:solidFill>
              <a:effectLst/>
              <a:latin typeface="+mn-lt"/>
              <a:ea typeface="+mn-ea"/>
              <a:cs typeface="+mn-cs"/>
            </a:rPr>
            <a:t>、次シートの審議事項に記入しておく。</a:t>
          </a:r>
          <a:endParaRPr kumimoji="1" lang="en-US" altLang="ja-JP" sz="1100">
            <a:solidFill>
              <a:schemeClr val="dk1"/>
            </a:solidFill>
            <a:effectLst/>
            <a:latin typeface="+mn-lt"/>
            <a:ea typeface="+mn-ea"/>
            <a:cs typeface="+mn-cs"/>
          </a:endParaRPr>
        </a:p>
        <a:p>
          <a:endParaRPr lang="ja-JP" altLang="ja-JP">
            <a:effectLst/>
          </a:endParaRPr>
        </a:p>
        <a:p>
          <a:r>
            <a:rPr kumimoji="1" lang="ja-JP" altLang="en-US" sz="1100">
              <a:solidFill>
                <a:schemeClr val="dk1"/>
              </a:solidFill>
              <a:effectLst/>
              <a:latin typeface="+mn-lt"/>
              <a:ea typeface="+mn-ea"/>
              <a:cs typeface="+mn-cs"/>
            </a:rPr>
            <a:t>７</a:t>
          </a:r>
          <a:r>
            <a:rPr kumimoji="1" lang="ja-JP" altLang="ja-JP" sz="1100">
              <a:solidFill>
                <a:schemeClr val="dk1"/>
              </a:solidFill>
              <a:effectLst/>
              <a:latin typeface="+mn-lt"/>
              <a:ea typeface="+mn-ea"/>
              <a:cs typeface="+mn-cs"/>
            </a:rPr>
            <a:t>．定義シート</a:t>
          </a:r>
          <a:r>
            <a:rPr kumimoji="1" lang="ja-JP" altLang="en-US" sz="1100">
              <a:solidFill>
                <a:schemeClr val="dk1"/>
              </a:solidFill>
              <a:effectLst/>
              <a:latin typeface="+mn-lt"/>
              <a:ea typeface="+mn-ea"/>
              <a:cs typeface="+mn-cs"/>
            </a:rPr>
            <a:t>に触れないこと</a:t>
          </a:r>
          <a:endParaRPr lang="ja-JP" altLang="ja-JP">
            <a:effectLst/>
          </a:endParaRPr>
        </a:p>
        <a:p>
          <a:r>
            <a:rPr lang="ja-JP" altLang="en-US"/>
            <a:t> </a:t>
          </a:r>
          <a:endParaRPr kumimoji="1" lang="ja-JP" altLang="en-US" sz="1100"/>
        </a:p>
      </xdr:txBody>
    </xdr:sp>
    <xdr:clientData/>
  </xdr:twoCellAnchor>
  <xdr:twoCellAnchor>
    <xdr:from>
      <xdr:col>4</xdr:col>
      <xdr:colOff>28575</xdr:colOff>
      <xdr:row>3</xdr:row>
      <xdr:rowOff>1</xdr:rowOff>
    </xdr:from>
    <xdr:to>
      <xdr:col>6</xdr:col>
      <xdr:colOff>186080</xdr:colOff>
      <xdr:row>8</xdr:row>
      <xdr:rowOff>6847</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1423035" y="502921"/>
          <a:ext cx="843305" cy="1027926"/>
          <a:chOff x="1124744" y="3347864"/>
          <a:chExt cx="919505" cy="864096"/>
        </a:xfrm>
      </xdr:grpSpPr>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268760" y="3419872"/>
            <a:ext cx="775489"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rPr>
              <a:t>申込書</a:t>
            </a:r>
            <a:endParaRPr lang="en-US" altLang="ja-JP" sz="900">
              <a:solidFill>
                <a:schemeClr val="tx1"/>
              </a:solidFill>
            </a:endParaRPr>
          </a:p>
          <a:p>
            <a:pPr algn="ctr"/>
            <a:endParaRPr lang="en-US" altLang="ja-JP" sz="900">
              <a:solidFill>
                <a:schemeClr val="tx1"/>
              </a:solidFill>
            </a:endParaRPr>
          </a:p>
          <a:p>
            <a:pPr algn="r"/>
            <a:endParaRPr kumimoji="1" lang="en-US" altLang="ja-JP" sz="900">
              <a:solidFill>
                <a:schemeClr val="tx1"/>
              </a:solidFill>
            </a:endParaRPr>
          </a:p>
          <a:p>
            <a:pPr algn="r"/>
            <a:r>
              <a:rPr lang="ja-JP" altLang="en-US" sz="900">
                <a:solidFill>
                  <a:schemeClr val="tx1"/>
                </a:solidFill>
              </a:rPr>
              <a:t>　　　</a:t>
            </a:r>
            <a:endParaRPr lang="en-US" altLang="ja-JP" sz="900">
              <a:solidFill>
                <a:schemeClr val="tx1"/>
              </a:solidFill>
            </a:endParaRPr>
          </a:p>
          <a:p>
            <a:pPr algn="r"/>
            <a:endParaRPr kumimoji="1" lang="ja-JP" altLang="en-US" sz="900">
              <a:solidFill>
                <a:schemeClr val="tx1"/>
              </a:solidFill>
            </a:endParaRPr>
          </a:p>
        </xdr:txBody>
      </xdr:sp>
      <xdr:sp macro="" textlink="">
        <xdr:nvSpPr>
          <xdr:cNvPr id="31" name="正方形/長方形 30">
            <a:extLst>
              <a:ext uri="{FF2B5EF4-FFF2-40B4-BE49-F238E27FC236}">
                <a16:creationId xmlns:a16="http://schemas.microsoft.com/office/drawing/2014/main" id="{00000000-0008-0000-0100-00001F000000}"/>
              </a:ext>
            </a:extLst>
          </xdr:cNvPr>
          <xdr:cNvSpPr/>
        </xdr:nvSpPr>
        <xdr:spPr>
          <a:xfrm>
            <a:off x="1222476" y="3383868"/>
            <a:ext cx="775491"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b="1">
                <a:solidFill>
                  <a:schemeClr val="tx1"/>
                </a:solidFill>
              </a:rPr>
              <a:t>申込書</a:t>
            </a:r>
            <a:endParaRPr lang="en-US" altLang="ja-JP" sz="900" b="1">
              <a:solidFill>
                <a:schemeClr val="tx1"/>
              </a:solidFill>
            </a:endParaRPr>
          </a:p>
          <a:p>
            <a:pPr algn="ctr"/>
            <a:endParaRPr lang="en-US" altLang="ja-JP" sz="900" b="1">
              <a:solidFill>
                <a:schemeClr val="tx1"/>
              </a:solidFill>
            </a:endParaRPr>
          </a:p>
          <a:p>
            <a:pPr algn="r"/>
            <a:endParaRPr kumimoji="1" lang="en-US" altLang="ja-JP" sz="900" b="1">
              <a:solidFill>
                <a:schemeClr val="tx1"/>
              </a:solidFill>
            </a:endParaRPr>
          </a:p>
          <a:p>
            <a:pPr algn="r"/>
            <a:r>
              <a:rPr lang="ja-JP" altLang="en-US" sz="900" b="1">
                <a:solidFill>
                  <a:schemeClr val="tx1"/>
                </a:solidFill>
              </a:rPr>
              <a:t>　　　</a:t>
            </a:r>
            <a:endParaRPr lang="en-US" altLang="ja-JP" sz="900" b="1">
              <a:solidFill>
                <a:schemeClr val="tx1"/>
              </a:solidFill>
            </a:endParaRPr>
          </a:p>
          <a:p>
            <a:pPr algn="r"/>
            <a:endParaRPr kumimoji="1" lang="ja-JP" altLang="en-US" sz="900" b="1">
              <a:solidFill>
                <a:schemeClr val="tx1"/>
              </a:solidFill>
            </a:endParaRPr>
          </a:p>
        </xdr:txBody>
      </xdr:sp>
      <xdr:sp macro="" textlink="">
        <xdr:nvSpPr>
          <xdr:cNvPr id="32" name="正方形/長方形 31">
            <a:extLst>
              <a:ext uri="{FF2B5EF4-FFF2-40B4-BE49-F238E27FC236}">
                <a16:creationId xmlns:a16="http://schemas.microsoft.com/office/drawing/2014/main" id="{00000000-0008-0000-0100-000020000000}"/>
              </a:ext>
            </a:extLst>
          </xdr:cNvPr>
          <xdr:cNvSpPr/>
        </xdr:nvSpPr>
        <xdr:spPr>
          <a:xfrm>
            <a:off x="1124744" y="3347864"/>
            <a:ext cx="792088" cy="792088"/>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lang="ja-JP" altLang="en-US" sz="900">
                <a:solidFill>
                  <a:schemeClr val="tx1"/>
                </a:solidFill>
              </a:rPr>
              <a:t>申込書</a:t>
            </a:r>
            <a:endParaRPr lang="en-US" altLang="ja-JP" sz="900">
              <a:solidFill>
                <a:schemeClr val="tx1"/>
              </a:solidFill>
            </a:endParaRPr>
          </a:p>
          <a:p>
            <a:pPr algn="ctr"/>
            <a:endParaRPr lang="en-US" altLang="ja-JP" sz="900">
              <a:solidFill>
                <a:schemeClr val="tx1"/>
              </a:solidFill>
            </a:endParaRPr>
          </a:p>
          <a:p>
            <a:pPr algn="r"/>
            <a:endParaRPr kumimoji="1" lang="en-US" altLang="ja-JP" sz="900">
              <a:solidFill>
                <a:schemeClr val="tx1"/>
              </a:solidFill>
            </a:endParaRPr>
          </a:p>
          <a:p>
            <a:pPr algn="r"/>
            <a:r>
              <a:rPr lang="ja-JP" altLang="en-US" sz="900">
                <a:solidFill>
                  <a:schemeClr val="tx1"/>
                </a:solidFill>
              </a:rPr>
              <a:t>　　　</a:t>
            </a:r>
            <a:endParaRPr lang="en-US" altLang="ja-JP" sz="900">
              <a:solidFill>
                <a:schemeClr val="tx1"/>
              </a:solidFill>
            </a:endParaRPr>
          </a:p>
          <a:p>
            <a:pPr algn="r"/>
            <a:endParaRPr kumimoji="1" lang="ja-JP" altLang="en-US" sz="900">
              <a:solidFill>
                <a:schemeClr val="tx1"/>
              </a:solidFill>
            </a:endParaRPr>
          </a:p>
        </xdr:txBody>
      </xdr:sp>
    </xdr:grpSp>
    <xdr:clientData/>
  </xdr:twoCellAnchor>
  <xdr:oneCellAnchor>
    <xdr:from>
      <xdr:col>19</xdr:col>
      <xdr:colOff>309770</xdr:colOff>
      <xdr:row>15</xdr:row>
      <xdr:rowOff>38100</xdr:rowOff>
    </xdr:from>
    <xdr:ext cx="385555" cy="92398"/>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8844170" y="48482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19</xdr:col>
      <xdr:colOff>405020</xdr:colOff>
      <xdr:row>11</xdr:row>
      <xdr:rowOff>123825</xdr:rowOff>
    </xdr:from>
    <xdr:ext cx="385555" cy="92398"/>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8939420" y="42576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xdr:from>
      <xdr:col>19</xdr:col>
      <xdr:colOff>200025</xdr:colOff>
      <xdr:row>9</xdr:row>
      <xdr:rowOff>95250</xdr:rowOff>
    </xdr:from>
    <xdr:to>
      <xdr:col>19</xdr:col>
      <xdr:colOff>600075</xdr:colOff>
      <xdr:row>21</xdr:row>
      <xdr:rowOff>95250</xdr:rowOff>
    </xdr:to>
    <xdr:sp macro="" textlink="">
      <xdr:nvSpPr>
        <xdr:cNvPr id="68" name="上矢印 67">
          <a:extLst>
            <a:ext uri="{FF2B5EF4-FFF2-40B4-BE49-F238E27FC236}">
              <a16:creationId xmlns:a16="http://schemas.microsoft.com/office/drawing/2014/main" id="{00000000-0008-0000-0100-000044000000}"/>
            </a:ext>
          </a:extLst>
        </xdr:cNvPr>
        <xdr:cNvSpPr/>
      </xdr:nvSpPr>
      <xdr:spPr>
        <a:xfrm>
          <a:off x="8734425" y="3886200"/>
          <a:ext cx="400050" cy="2057400"/>
        </a:xfrm>
        <a:prstGeom prst="upArrow">
          <a:avLst>
            <a:gd name="adj1" fmla="val 69512"/>
            <a:gd name="adj2" fmla="val 50000"/>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全員記入</a:t>
          </a:r>
        </a:p>
      </xdr:txBody>
    </xdr:sp>
    <xdr:clientData/>
  </xdr:twoCellAnchor>
  <xdr:twoCellAnchor>
    <xdr:from>
      <xdr:col>16</xdr:col>
      <xdr:colOff>118111</xdr:colOff>
      <xdr:row>23</xdr:row>
      <xdr:rowOff>9525</xdr:rowOff>
    </xdr:from>
    <xdr:to>
      <xdr:col>17</xdr:col>
      <xdr:colOff>828675</xdr:colOff>
      <xdr:row>27</xdr:row>
      <xdr:rowOff>9524</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7576186" y="3657600"/>
          <a:ext cx="1567814" cy="685799"/>
        </a:xfrm>
        <a:prstGeom prst="wedgeRectCallout">
          <a:avLst>
            <a:gd name="adj1" fmla="val -49637"/>
            <a:gd name="adj2" fmla="val -81159"/>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氏名は全角空白</a:t>
          </a:r>
          <a:r>
            <a:rPr kumimoji="1" lang="en-US" altLang="ja-JP" sz="1100">
              <a:solidFill>
                <a:sysClr val="windowText" lastClr="000000"/>
              </a:solidFill>
            </a:rPr>
            <a:t>1</a:t>
          </a:r>
          <a:r>
            <a:rPr kumimoji="1" lang="ja-JP" altLang="en-US" sz="1100">
              <a:solidFill>
                <a:sysClr val="windowText" lastClr="000000"/>
              </a:solidFill>
            </a:rPr>
            <a:t>文字</a:t>
          </a:r>
          <a:endParaRPr kumimoji="1" lang="en-US" altLang="ja-JP" sz="1100">
            <a:solidFill>
              <a:sysClr val="windowText" lastClr="000000"/>
            </a:solidFill>
          </a:endParaRPr>
        </a:p>
        <a:p>
          <a:pPr algn="l"/>
          <a:r>
            <a:rPr kumimoji="1" lang="ja-JP" altLang="en-US" sz="1100">
              <a:solidFill>
                <a:sysClr val="windowText" lastClr="000000"/>
              </a:solidFill>
            </a:rPr>
            <a:t>で区切る　　</a:t>
          </a:r>
          <a:endParaRPr kumimoji="1" lang="en-US" altLang="ja-JP" sz="1100">
            <a:solidFill>
              <a:sysClr val="windowText" lastClr="000000"/>
            </a:solidFill>
          </a:endParaRPr>
        </a:p>
        <a:p>
          <a:pPr algn="l"/>
          <a:r>
            <a:rPr kumimoji="1" lang="ja-JP" altLang="en-US" sz="1100" b="0" i="0" u="none" strike="noStrike">
              <a:solidFill>
                <a:sysClr val="windowText" lastClr="000000"/>
              </a:solidFill>
              <a:effectLst/>
              <a:latin typeface="+mn-lt"/>
              <a:ea typeface="+mn-ea"/>
              <a:cs typeface="+mn-cs"/>
            </a:rPr>
            <a:t>　　　</a:t>
          </a:r>
          <a:r>
            <a:rPr lang="ja-JP" altLang="en-US" sz="1100" b="0" i="0" u="none" strike="noStrike">
              <a:solidFill>
                <a:sysClr val="windowText" lastClr="000000"/>
              </a:solidFill>
              <a:effectLst/>
              <a:latin typeface="+mn-lt"/>
              <a:ea typeface="+mn-ea"/>
              <a:cs typeface="+mn-cs"/>
            </a:rPr>
            <a:t>例　花山　太郎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13</xdr:col>
      <xdr:colOff>22861</xdr:colOff>
      <xdr:row>23</xdr:row>
      <xdr:rowOff>0</xdr:rowOff>
    </xdr:from>
    <xdr:to>
      <xdr:col>13</xdr:col>
      <xdr:colOff>657225</xdr:colOff>
      <xdr:row>25</xdr:row>
      <xdr:rowOff>144780</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5661661" y="3819525"/>
          <a:ext cx="634364" cy="487680"/>
        </a:xfrm>
        <a:prstGeom prst="wedgeRectCallout">
          <a:avLst>
            <a:gd name="adj1" fmla="val -26321"/>
            <a:gd name="adj2" fmla="val -804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latin typeface="+mn-lt"/>
              <a:ea typeface="+mn-ea"/>
              <a:cs typeface="+mn-cs"/>
            </a:rPr>
            <a:t>連番</a:t>
          </a:r>
          <a:r>
            <a:rPr kumimoji="1" lang="ja-JP" altLang="en-US" sz="1100">
              <a:solidFill>
                <a:sysClr val="windowText" lastClr="000000"/>
              </a:solidFill>
            </a:rPr>
            <a:t>　　</a:t>
          </a:r>
          <a:endParaRPr kumimoji="1" lang="en-US" altLang="ja-JP" sz="1100">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19</xdr:col>
      <xdr:colOff>628650</xdr:colOff>
      <xdr:row>22</xdr:row>
      <xdr:rowOff>161925</xdr:rowOff>
    </xdr:from>
    <xdr:to>
      <xdr:col>21</xdr:col>
      <xdr:colOff>171450</xdr:colOff>
      <xdr:row>26</xdr:row>
      <xdr:rowOff>51435</xdr:rowOff>
    </xdr:to>
    <xdr:sp macro="" textlink="">
      <xdr:nvSpPr>
        <xdr:cNvPr id="6" name="四角形吹き出し 2">
          <a:extLst>
            <a:ext uri="{FF2B5EF4-FFF2-40B4-BE49-F238E27FC236}">
              <a16:creationId xmlns:a16="http://schemas.microsoft.com/office/drawing/2014/main" id="{A082E735-B112-433C-85C5-9DA5EA61A896}"/>
            </a:ext>
          </a:extLst>
        </xdr:cNvPr>
        <xdr:cNvSpPr/>
      </xdr:nvSpPr>
      <xdr:spPr>
        <a:xfrm>
          <a:off x="10620375" y="3638550"/>
          <a:ext cx="2009775" cy="575310"/>
        </a:xfrm>
        <a:prstGeom prst="wedgeRectCallout">
          <a:avLst>
            <a:gd name="adj1" fmla="val -36841"/>
            <a:gd name="adj2" fmla="val -7784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初めて出場する場合等</a:t>
          </a:r>
          <a:endParaRPr kumimoji="1" lang="en-US" altLang="ja-JP" sz="1100">
            <a:solidFill>
              <a:sysClr val="windowText" lastClr="000000"/>
            </a:solidFill>
          </a:endParaRPr>
        </a:p>
        <a:p>
          <a:pPr algn="l"/>
          <a:r>
            <a:rPr kumimoji="1" lang="ja-JP" altLang="en-US" sz="1100">
              <a:solidFill>
                <a:sysClr val="windowText" lastClr="000000"/>
              </a:solidFill>
            </a:rPr>
            <a:t>　例　</a:t>
          </a:r>
          <a:r>
            <a:rPr kumimoji="1" lang="en-US" altLang="ja-JP" sz="1100">
              <a:solidFill>
                <a:sysClr val="windowText" lastClr="000000"/>
              </a:solidFill>
            </a:rPr>
            <a:t>H27</a:t>
          </a:r>
          <a:r>
            <a:rPr kumimoji="1" lang="ja-JP" altLang="en-US" sz="1100">
              <a:solidFill>
                <a:sysClr val="windowText" lastClr="000000"/>
              </a:solidFill>
            </a:rPr>
            <a:t>県大会春</a:t>
          </a:r>
          <a:r>
            <a:rPr kumimoji="1" lang="en-US" altLang="ja-JP" sz="1100">
              <a:solidFill>
                <a:sysClr val="windowText" lastClr="000000"/>
              </a:solidFill>
            </a:rPr>
            <a:t>2R</a:t>
          </a:r>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14</xdr:col>
      <xdr:colOff>0</xdr:colOff>
      <xdr:row>23</xdr:row>
      <xdr:rowOff>0</xdr:rowOff>
    </xdr:from>
    <xdr:to>
      <xdr:col>15</xdr:col>
      <xdr:colOff>361950</xdr:colOff>
      <xdr:row>25</xdr:row>
      <xdr:rowOff>144780</xdr:rowOff>
    </xdr:to>
    <xdr:sp macro="" textlink="">
      <xdr:nvSpPr>
        <xdr:cNvPr id="5" name="四角形吹き出し 10">
          <a:extLst>
            <a:ext uri="{FF2B5EF4-FFF2-40B4-BE49-F238E27FC236}">
              <a16:creationId xmlns:a16="http://schemas.microsoft.com/office/drawing/2014/main" id="{E946EBFD-DD17-400D-B3E7-9FC00B2FA0A3}"/>
            </a:ext>
          </a:extLst>
        </xdr:cNvPr>
        <xdr:cNvSpPr/>
      </xdr:nvSpPr>
      <xdr:spPr>
        <a:xfrm>
          <a:off x="6334125" y="3819525"/>
          <a:ext cx="885825" cy="487680"/>
        </a:xfrm>
        <a:prstGeom prst="wedgeRectCallout">
          <a:avLst>
            <a:gd name="adj1" fmla="val -26321"/>
            <a:gd name="adj2" fmla="val -804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100" b="0" i="0">
              <a:solidFill>
                <a:sysClr val="windowText" lastClr="000000"/>
              </a:solidFill>
              <a:latin typeface="+mn-lt"/>
              <a:ea typeface="+mn-ea"/>
              <a:cs typeface="+mn-cs"/>
            </a:rPr>
            <a:t>ペアは１，２</a:t>
          </a:r>
          <a:r>
            <a:rPr kumimoji="1" lang="ja-JP" altLang="en-US" sz="1100">
              <a:solidFill>
                <a:sysClr val="windowText" lastClr="000000"/>
              </a:solidFill>
            </a:rPr>
            <a:t>　　</a:t>
          </a:r>
          <a:endParaRPr kumimoji="1" lang="en-US" altLang="ja-JP" sz="1100">
            <a:solidFill>
              <a:sysClr val="windowText" lastClr="000000"/>
            </a:solidFill>
          </a:endParaRPr>
        </a:p>
        <a:p>
          <a:pPr algn="l"/>
          <a:r>
            <a:rPr lang="ja-JP" altLang="en-US" sz="1100" b="0" i="0" u="none" strike="noStrike">
              <a:solidFill>
                <a:sysClr val="windowText" lastClr="000000"/>
              </a:solidFill>
              <a:effectLst/>
              <a:latin typeface="+mn-lt"/>
              <a:ea typeface="+mn-ea"/>
              <a:cs typeface="+mn-cs"/>
            </a:rPr>
            <a:t>　　　　　　　　　　　</a:t>
          </a:r>
          <a:r>
            <a:rPr lang="ja-JP" altLang="en-US" sz="1100" b="0" i="0" u="none" strike="noStrike">
              <a:solidFill>
                <a:schemeClr val="lt1"/>
              </a:solidFill>
              <a:effectLst/>
              <a:latin typeface="+mn-lt"/>
              <a:ea typeface="+mn-ea"/>
              <a:cs typeface="+mn-cs"/>
            </a:rPr>
            <a:t>　　　</a:t>
          </a:r>
          <a:r>
            <a:rPr lang="ja-JP" altLang="en-US"/>
            <a:t> </a:t>
          </a:r>
          <a:endParaRPr kumimoji="1" lang="ja-JP" altLang="en-US" sz="1100"/>
        </a:p>
      </xdr:txBody>
    </xdr:sp>
    <xdr:clientData/>
  </xdr:twoCellAnchor>
  <xdr:twoCellAnchor>
    <xdr:from>
      <xdr:col>18</xdr:col>
      <xdr:colOff>110490</xdr:colOff>
      <xdr:row>23</xdr:row>
      <xdr:rowOff>34290</xdr:rowOff>
    </xdr:from>
    <xdr:to>
      <xdr:col>19</xdr:col>
      <xdr:colOff>243840</xdr:colOff>
      <xdr:row>27</xdr:row>
      <xdr:rowOff>83820</xdr:rowOff>
    </xdr:to>
    <xdr:sp macro="" textlink="">
      <xdr:nvSpPr>
        <xdr:cNvPr id="7" name="四角形吹き出し 10">
          <a:extLst>
            <a:ext uri="{FF2B5EF4-FFF2-40B4-BE49-F238E27FC236}">
              <a16:creationId xmlns:a16="http://schemas.microsoft.com/office/drawing/2014/main" id="{C8C16343-8BA8-46D5-82E9-3097074D5D47}"/>
            </a:ext>
          </a:extLst>
        </xdr:cNvPr>
        <xdr:cNvSpPr/>
      </xdr:nvSpPr>
      <xdr:spPr>
        <a:xfrm>
          <a:off x="8416290" y="4126230"/>
          <a:ext cx="811530" cy="712470"/>
        </a:xfrm>
        <a:prstGeom prst="wedgeRectCallout">
          <a:avLst>
            <a:gd name="adj1" fmla="val -26321"/>
            <a:gd name="adj2" fmla="val -80430"/>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0" lang="ja-JP" altLang="en-US" sz="1100" b="1" i="0">
              <a:solidFill>
                <a:srgbClr val="FF0000"/>
              </a:solidFill>
              <a:latin typeface="+mn-lt"/>
              <a:ea typeface="+mn-ea"/>
              <a:cs typeface="+mn-cs"/>
            </a:rPr>
            <a:t>大会開催年</a:t>
          </a:r>
          <a:r>
            <a:rPr kumimoji="0" lang="en-US" altLang="ja-JP" sz="1100" b="1" i="0">
              <a:solidFill>
                <a:srgbClr val="FF0000"/>
              </a:solidFill>
              <a:latin typeface="+mn-lt"/>
              <a:ea typeface="+mn-ea"/>
              <a:cs typeface="+mn-cs"/>
            </a:rPr>
            <a:t>12</a:t>
          </a:r>
          <a:r>
            <a:rPr kumimoji="0" lang="ja-JP" altLang="en-US" sz="1100" b="1" i="0">
              <a:solidFill>
                <a:srgbClr val="FF0000"/>
              </a:solidFill>
              <a:latin typeface="+mn-lt"/>
              <a:ea typeface="+mn-ea"/>
              <a:cs typeface="+mn-cs"/>
            </a:rPr>
            <a:t>月</a:t>
          </a:r>
          <a:r>
            <a:rPr kumimoji="0" lang="en-US" altLang="ja-JP" sz="1100" b="1" i="0">
              <a:solidFill>
                <a:srgbClr val="FF0000"/>
              </a:solidFill>
              <a:latin typeface="+mn-lt"/>
              <a:ea typeface="+mn-ea"/>
              <a:cs typeface="+mn-cs"/>
            </a:rPr>
            <a:t>31</a:t>
          </a:r>
          <a:r>
            <a:rPr kumimoji="0" lang="ja-JP" altLang="en-US" sz="1100" b="1" i="0">
              <a:solidFill>
                <a:srgbClr val="FF0000"/>
              </a:solidFill>
              <a:latin typeface="+mn-lt"/>
              <a:ea typeface="+mn-ea"/>
              <a:cs typeface="+mn-cs"/>
            </a:rPr>
            <a:t>日の年齢</a:t>
          </a:r>
          <a:r>
            <a:rPr kumimoji="1" lang="ja-JP" altLang="en-US" sz="1100" b="1">
              <a:solidFill>
                <a:srgbClr val="FF0000"/>
              </a:solidFill>
            </a:rPr>
            <a:t>　　</a:t>
          </a:r>
          <a:endParaRPr kumimoji="1" lang="en-US" altLang="ja-JP" sz="1100" b="1">
            <a:solidFill>
              <a:srgbClr val="FF0000"/>
            </a:solidFill>
          </a:endParaRPr>
        </a:p>
        <a:p>
          <a:pPr algn="l"/>
          <a:r>
            <a:rPr lang="ja-JP" altLang="en-US" sz="1100" b="1" i="0" u="none" strike="noStrike">
              <a:solidFill>
                <a:srgbClr val="FF0000"/>
              </a:solidFill>
              <a:effectLst/>
              <a:latin typeface="+mn-lt"/>
              <a:ea typeface="+mn-ea"/>
              <a:cs typeface="+mn-cs"/>
            </a:rPr>
            <a:t>　　　　　　　　　　　　　　</a:t>
          </a:r>
          <a:r>
            <a:rPr lang="ja-JP" altLang="en-US" b="1">
              <a:solidFill>
                <a:srgbClr val="FF0000"/>
              </a:solidFill>
            </a:rPr>
            <a:t> </a:t>
          </a:r>
          <a:endParaRPr kumimoji="1" lang="ja-JP" altLang="en-US" sz="1100" b="1">
            <a:solidFill>
              <a:srgbClr val="FF0000"/>
            </a:solidFill>
          </a:endParaRPr>
        </a:p>
      </xdr:txBody>
    </xdr:sp>
    <xdr:clientData/>
  </xdr:twoCellAnchor>
  <xdr:twoCellAnchor>
    <xdr:from>
      <xdr:col>18</xdr:col>
      <xdr:colOff>190500</xdr:colOff>
      <xdr:row>9</xdr:row>
      <xdr:rowOff>95250</xdr:rowOff>
    </xdr:from>
    <xdr:to>
      <xdr:col>18</xdr:col>
      <xdr:colOff>590550</xdr:colOff>
      <xdr:row>21</xdr:row>
      <xdr:rowOff>95250</xdr:rowOff>
    </xdr:to>
    <xdr:sp macro="" textlink="">
      <xdr:nvSpPr>
        <xdr:cNvPr id="8" name="上矢印 67">
          <a:extLst>
            <a:ext uri="{FF2B5EF4-FFF2-40B4-BE49-F238E27FC236}">
              <a16:creationId xmlns:a16="http://schemas.microsoft.com/office/drawing/2014/main" id="{E64E902F-A9AA-4D8C-9FA3-2659813A9C16}"/>
            </a:ext>
          </a:extLst>
        </xdr:cNvPr>
        <xdr:cNvSpPr/>
      </xdr:nvSpPr>
      <xdr:spPr>
        <a:xfrm>
          <a:off x="9429750" y="1304925"/>
          <a:ext cx="400050" cy="2066925"/>
        </a:xfrm>
        <a:prstGeom prst="upArrow">
          <a:avLst>
            <a:gd name="adj1" fmla="val 69512"/>
            <a:gd name="adj2" fmla="val 50000"/>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全員記入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180975</xdr:colOff>
      <xdr:row>2</xdr:row>
      <xdr:rowOff>123826</xdr:rowOff>
    </xdr:from>
    <xdr:to>
      <xdr:col>13</xdr:col>
      <xdr:colOff>438150</xdr:colOff>
      <xdr:row>9</xdr:row>
      <xdr:rowOff>28576</xdr:rowOff>
    </xdr:to>
    <xdr:sp macro="" textlink="">
      <xdr:nvSpPr>
        <xdr:cNvPr id="2" name="テキスト ボックス 1">
          <a:extLst>
            <a:ext uri="{FF2B5EF4-FFF2-40B4-BE49-F238E27FC236}">
              <a16:creationId xmlns:a16="http://schemas.microsoft.com/office/drawing/2014/main" id="{2EFE881C-732C-31F1-DE08-C3D5BA35A698}"/>
            </a:ext>
          </a:extLst>
        </xdr:cNvPr>
        <xdr:cNvSpPr txBox="1"/>
      </xdr:nvSpPr>
      <xdr:spPr>
        <a:xfrm>
          <a:off x="180975" y="466726"/>
          <a:ext cx="9172575" cy="110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旧：</a:t>
          </a:r>
          <a:r>
            <a:rPr kumimoji="1" lang="en-US" altLang="ja-JP" sz="1100"/>
            <a:t>A</a:t>
          </a:r>
          <a:r>
            <a:rPr kumimoji="1" lang="ja-JP" altLang="en-US" sz="1100"/>
            <a:t>地区番号</a:t>
          </a:r>
          <a:r>
            <a:rPr kumimoji="1" lang="en-US" altLang="ja-JP" sz="1100"/>
            <a:t>a B</a:t>
          </a:r>
          <a:r>
            <a:rPr kumimoji="1" lang="ja-JP" altLang="en-US" sz="1100"/>
            <a:t>種目</a:t>
          </a:r>
          <a:r>
            <a:rPr kumimoji="1" lang="en-US" altLang="ja-JP" sz="1100"/>
            <a:t>no </a:t>
          </a:r>
          <a:r>
            <a:rPr kumimoji="1" lang="ja-JP" altLang="en-US" sz="1100"/>
            <a:t>　</a:t>
          </a:r>
          <a:r>
            <a:rPr kumimoji="1" lang="en-US" altLang="ja-JP" sz="1100"/>
            <a:t>C</a:t>
          </a:r>
          <a:r>
            <a:rPr kumimoji="1" lang="ja-JP" altLang="en-US" sz="1100"/>
            <a:t>種目名</a:t>
          </a:r>
          <a:r>
            <a:rPr kumimoji="1" lang="en-US" altLang="ja-JP" sz="1100"/>
            <a:t>d</a:t>
          </a:r>
          <a:r>
            <a:rPr kumimoji="1" lang="ja-JP" altLang="en-US" sz="1100"/>
            <a:t>　 </a:t>
          </a:r>
          <a:r>
            <a:rPr kumimoji="1" lang="en-US" altLang="ja-JP" sz="1100"/>
            <a:t>D</a:t>
          </a:r>
          <a:r>
            <a:rPr kumimoji="1" lang="ja-JP" altLang="en-US" sz="1100"/>
            <a:t>種目別通番  </a:t>
          </a:r>
          <a:r>
            <a:rPr kumimoji="1" lang="en-US" altLang="ja-JP" sz="1100"/>
            <a:t>E</a:t>
          </a:r>
          <a:r>
            <a:rPr kumimoji="1" lang="ja-JP" altLang="en-US" sz="1100"/>
            <a:t>組番号</a:t>
          </a:r>
          <a:r>
            <a:rPr kumimoji="1" lang="en-US" altLang="ja-JP" sz="1100"/>
            <a:t>c F</a:t>
          </a:r>
          <a:r>
            <a:rPr kumimoji="1" lang="ja-JP" altLang="en-US" sz="1100"/>
            <a:t>県登録番号</a:t>
          </a:r>
          <a:r>
            <a:rPr kumimoji="1" lang="en-US" altLang="ja-JP" sz="1100"/>
            <a:t>h  G</a:t>
          </a:r>
          <a:r>
            <a:rPr kumimoji="1" lang="ja-JP" altLang="en-US" sz="1100"/>
            <a:t>氏名</a:t>
          </a:r>
          <a:r>
            <a:rPr kumimoji="1" lang="en-US" altLang="ja-JP" sz="1100"/>
            <a:t>e  H</a:t>
          </a:r>
          <a:r>
            <a:rPr kumimoji="1" lang="ja-JP" altLang="en-US" sz="1100"/>
            <a:t>団体名</a:t>
          </a:r>
          <a:r>
            <a:rPr kumimoji="1" lang="en-US" altLang="ja-JP" sz="1100"/>
            <a:t>f  I</a:t>
          </a:r>
          <a:r>
            <a:rPr kumimoji="1" lang="ja-JP" altLang="en-US" sz="1100"/>
            <a:t>性別✕  </a:t>
          </a:r>
          <a:r>
            <a:rPr kumimoji="1" lang="en-US" altLang="ja-JP" sz="1100"/>
            <a:t>J</a:t>
          </a:r>
          <a:r>
            <a:rPr kumimoji="1" lang="ja-JP" altLang="en-US" sz="1100"/>
            <a:t>年齢ｇ　 </a:t>
          </a:r>
          <a:r>
            <a:rPr kumimoji="1" lang="en-US" altLang="ja-JP" sz="1100"/>
            <a:t>K</a:t>
          </a:r>
          <a:r>
            <a:rPr kumimoji="1" lang="ja-JP" altLang="en-US" sz="1100"/>
            <a:t>備考</a:t>
          </a:r>
          <a:r>
            <a:rPr kumimoji="1" lang="en-US" altLang="ja-JP" sz="1100"/>
            <a:t>i</a:t>
          </a:r>
        </a:p>
        <a:p>
          <a:r>
            <a:rPr kumimoji="1" lang="ja-JP" altLang="en-US" sz="1100"/>
            <a:t>新：</a:t>
          </a:r>
          <a:r>
            <a:rPr kumimoji="1" lang="en-US" altLang="ja-JP" sz="1100"/>
            <a:t>A</a:t>
          </a:r>
          <a:r>
            <a:rPr kumimoji="1" lang="ja-JP" altLang="en-US" sz="1100"/>
            <a:t>地区番号</a:t>
          </a:r>
          <a:r>
            <a:rPr kumimoji="1" lang="en-US" altLang="ja-JP" sz="1100"/>
            <a:t>a  B</a:t>
          </a:r>
          <a:r>
            <a:rPr kumimoji="1" lang="ja-JP" altLang="en-US" sz="1100"/>
            <a:t>申込者</a:t>
          </a:r>
          <a:r>
            <a:rPr kumimoji="1" lang="en-US" altLang="ja-JP" sz="1100"/>
            <a:t>No C</a:t>
          </a:r>
          <a:r>
            <a:rPr kumimoji="1" lang="ja-JP" altLang="en-US" sz="1100"/>
            <a:t>組番号</a:t>
          </a:r>
          <a:r>
            <a:rPr kumimoji="1" lang="en-US" altLang="ja-JP" sz="1100"/>
            <a:t>e D</a:t>
          </a:r>
          <a:r>
            <a:rPr kumimoji="1" lang="ja-JP" altLang="en-US" sz="1100"/>
            <a:t>種目名ｃ  </a:t>
          </a:r>
          <a:r>
            <a:rPr kumimoji="1" lang="en-US" altLang="ja-JP" sz="1100"/>
            <a:t>E</a:t>
          </a:r>
          <a:r>
            <a:rPr kumimoji="1" lang="ja-JP" altLang="en-US" sz="1100"/>
            <a:t>氏名</a:t>
          </a:r>
          <a:r>
            <a:rPr kumimoji="1" lang="en-US" altLang="ja-JP" sz="1100"/>
            <a:t>g  F</a:t>
          </a:r>
          <a:r>
            <a:rPr kumimoji="1" lang="ja-JP" altLang="en-US" sz="1100"/>
            <a:t>団体名</a:t>
          </a:r>
          <a:r>
            <a:rPr kumimoji="1" lang="en-US" altLang="ja-JP" sz="1100"/>
            <a:t>h G</a:t>
          </a:r>
          <a:r>
            <a:rPr kumimoji="1" lang="ja-JP" altLang="en-US" sz="1100"/>
            <a:t>年齢</a:t>
          </a:r>
          <a:r>
            <a:rPr kumimoji="1" lang="en-US" altLang="ja-JP" sz="1100"/>
            <a:t>j	H</a:t>
          </a:r>
          <a:r>
            <a:rPr kumimoji="1" lang="ja-JP" altLang="en-US" sz="1100"/>
            <a:t>県登録番号</a:t>
          </a:r>
          <a:r>
            <a:rPr kumimoji="1" lang="en-US" altLang="ja-JP" sz="1100"/>
            <a:t>f  I</a:t>
          </a:r>
          <a:r>
            <a:rPr kumimoji="1" lang="ja-JP" altLang="en-US" sz="1100"/>
            <a:t>特記事項</a:t>
          </a:r>
          <a:r>
            <a:rPr kumimoji="1" lang="en-US" altLang="ja-JP" sz="1100"/>
            <a:t>(</a:t>
          </a:r>
          <a:r>
            <a:rPr kumimoji="1" lang="ja-JP" altLang="en-US" sz="1100"/>
            <a:t>県大会の成績等</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K202"/>
  <sheetViews>
    <sheetView workbookViewId="0">
      <pane ySplit="3" topLeftCell="A4" activePane="bottomLeft" state="frozen"/>
      <selection pane="bottomLeft" activeCell="G4" sqref="G4"/>
    </sheetView>
  </sheetViews>
  <sheetFormatPr defaultRowHeight="13.2" x14ac:dyDescent="0.2"/>
  <cols>
    <col min="1" max="1" width="6.33203125" customWidth="1"/>
    <col min="2" max="2" width="8" bestFit="1" customWidth="1"/>
    <col min="3" max="3" width="6.33203125" bestFit="1" customWidth="1"/>
    <col min="4" max="4" width="7.44140625" customWidth="1"/>
    <col min="5" max="5" width="14.33203125" customWidth="1"/>
    <col min="6" max="6" width="23.44140625" customWidth="1"/>
    <col min="7" max="7" width="5.77734375" style="32" customWidth="1"/>
    <col min="8" max="8" width="11.6640625" customWidth="1"/>
    <col min="9" max="9" width="21.33203125" customWidth="1"/>
    <col min="10" max="10" width="5.44140625" customWidth="1"/>
    <col min="11" max="11" width="9.88671875" style="32" customWidth="1"/>
    <col min="12" max="12" width="2.44140625" customWidth="1"/>
  </cols>
  <sheetData>
    <row r="1" spans="1:11" x14ac:dyDescent="0.2">
      <c r="A1" s="6" t="s">
        <v>0</v>
      </c>
      <c r="B1" s="6"/>
      <c r="D1" s="7"/>
    </row>
    <row r="2" spans="1:11" x14ac:dyDescent="0.2">
      <c r="A2" s="65" t="s">
        <v>1</v>
      </c>
      <c r="B2" s="66" t="s">
        <v>2</v>
      </c>
      <c r="C2" s="66" t="s">
        <v>3</v>
      </c>
      <c r="D2" s="65" t="s">
        <v>4</v>
      </c>
      <c r="E2" s="65" t="s">
        <v>5</v>
      </c>
      <c r="F2" s="65" t="s">
        <v>6</v>
      </c>
      <c r="G2" s="77" t="s">
        <v>7</v>
      </c>
      <c r="H2" s="77" t="s">
        <v>8</v>
      </c>
      <c r="I2" s="64" t="s">
        <v>9</v>
      </c>
    </row>
    <row r="3" spans="1:11" ht="13.8" thickBot="1" x14ac:dyDescent="0.25">
      <c r="A3" s="82" t="s">
        <v>10</v>
      </c>
      <c r="B3" s="83" t="s">
        <v>11</v>
      </c>
      <c r="C3" s="83" t="s">
        <v>12</v>
      </c>
      <c r="D3" s="111" t="s">
        <v>13</v>
      </c>
      <c r="E3" s="84" t="s">
        <v>14</v>
      </c>
      <c r="F3" s="84" t="s">
        <v>15</v>
      </c>
      <c r="G3" s="110" t="s">
        <v>107</v>
      </c>
      <c r="H3" s="85" t="s">
        <v>16</v>
      </c>
      <c r="I3" s="86" t="s">
        <v>17</v>
      </c>
      <c r="J3" t="s">
        <v>18</v>
      </c>
      <c r="K3" s="58" t="s">
        <v>4</v>
      </c>
    </row>
    <row r="4" spans="1:11" x14ac:dyDescent="0.2">
      <c r="A4" s="78"/>
      <c r="B4" s="78"/>
      <c r="C4" s="78"/>
      <c r="D4" s="79"/>
      <c r="E4" s="80"/>
      <c r="F4" s="80"/>
      <c r="G4" s="78"/>
      <c r="H4" s="106"/>
      <c r="I4" s="81"/>
      <c r="K4" s="57" t="s">
        <v>19</v>
      </c>
    </row>
    <row r="5" spans="1:11" x14ac:dyDescent="0.2">
      <c r="A5" s="3"/>
      <c r="B5" s="3"/>
      <c r="C5" s="3"/>
      <c r="D5" s="57"/>
      <c r="E5" s="2"/>
      <c r="F5" s="2"/>
      <c r="G5" s="3"/>
      <c r="H5" s="107"/>
      <c r="I5" s="30"/>
      <c r="K5" s="57" t="s">
        <v>20</v>
      </c>
    </row>
    <row r="6" spans="1:11" x14ac:dyDescent="0.2">
      <c r="A6" s="3"/>
      <c r="B6" s="3"/>
      <c r="C6" s="3"/>
      <c r="D6" s="57"/>
      <c r="E6" s="2"/>
      <c r="F6" s="2"/>
      <c r="G6" s="3"/>
      <c r="H6" s="107"/>
      <c r="I6" s="30"/>
      <c r="K6" s="57" t="s">
        <v>21</v>
      </c>
    </row>
    <row r="7" spans="1:11" x14ac:dyDescent="0.2">
      <c r="A7" s="3"/>
      <c r="B7" s="3"/>
      <c r="C7" s="3"/>
      <c r="D7" s="57"/>
      <c r="E7" s="2"/>
      <c r="F7" s="2"/>
      <c r="G7" s="3"/>
      <c r="H7" s="107"/>
      <c r="I7" s="30"/>
      <c r="K7" s="57" t="s">
        <v>22</v>
      </c>
    </row>
    <row r="8" spans="1:11" x14ac:dyDescent="0.2">
      <c r="A8" s="3"/>
      <c r="B8" s="3"/>
      <c r="C8" s="3"/>
      <c r="D8" s="57"/>
      <c r="E8" s="2"/>
      <c r="F8" s="2"/>
      <c r="G8" s="3"/>
      <c r="H8" s="107"/>
      <c r="I8" s="30"/>
      <c r="K8" s="57" t="s">
        <v>23</v>
      </c>
    </row>
    <row r="9" spans="1:11" x14ac:dyDescent="0.2">
      <c r="A9" s="3"/>
      <c r="B9" s="3"/>
      <c r="C9" s="3"/>
      <c r="D9" s="57"/>
      <c r="E9" s="2"/>
      <c r="F9" s="2"/>
      <c r="G9" s="3"/>
      <c r="H9" s="107"/>
      <c r="I9" s="30"/>
      <c r="K9" s="57" t="s">
        <v>24</v>
      </c>
    </row>
    <row r="10" spans="1:11" x14ac:dyDescent="0.2">
      <c r="A10" s="3"/>
      <c r="B10" s="3"/>
      <c r="C10" s="3"/>
      <c r="D10" s="57"/>
      <c r="E10" s="2"/>
      <c r="F10" s="2"/>
      <c r="G10" s="3"/>
      <c r="H10" s="107"/>
      <c r="I10" s="30"/>
      <c r="K10" s="57" t="s">
        <v>25</v>
      </c>
    </row>
    <row r="11" spans="1:11" x14ac:dyDescent="0.2">
      <c r="A11" s="3"/>
      <c r="B11" s="3"/>
      <c r="C11" s="3"/>
      <c r="D11" s="57"/>
      <c r="E11" s="2"/>
      <c r="F11" s="2"/>
      <c r="G11" s="3"/>
      <c r="H11" s="107"/>
      <c r="I11" s="30"/>
      <c r="K11" s="57" t="s">
        <v>26</v>
      </c>
    </row>
    <row r="12" spans="1:11" x14ac:dyDescent="0.2">
      <c r="A12" s="3"/>
      <c r="B12" s="3"/>
      <c r="C12" s="3"/>
      <c r="D12" s="57"/>
      <c r="E12" s="2"/>
      <c r="F12" s="2"/>
      <c r="G12" s="3"/>
      <c r="H12" s="107"/>
      <c r="I12" s="30"/>
      <c r="K12" s="57" t="s">
        <v>27</v>
      </c>
    </row>
    <row r="13" spans="1:11" x14ac:dyDescent="0.2">
      <c r="A13" s="3"/>
      <c r="B13" s="3"/>
      <c r="C13" s="3"/>
      <c r="D13" s="57"/>
      <c r="E13" s="2"/>
      <c r="F13" s="2"/>
      <c r="G13" s="3"/>
      <c r="H13" s="107"/>
      <c r="I13" s="30"/>
      <c r="K13" s="57" t="s">
        <v>28</v>
      </c>
    </row>
    <row r="14" spans="1:11" x14ac:dyDescent="0.2">
      <c r="A14" s="3"/>
      <c r="B14" s="3"/>
      <c r="C14" s="3"/>
      <c r="D14" s="57"/>
      <c r="E14" s="2"/>
      <c r="F14" s="2"/>
      <c r="G14" s="3"/>
      <c r="H14" s="107"/>
      <c r="I14" s="30"/>
      <c r="K14" s="57" t="s">
        <v>29</v>
      </c>
    </row>
    <row r="15" spans="1:11" x14ac:dyDescent="0.2">
      <c r="A15" s="3"/>
      <c r="B15" s="3"/>
      <c r="C15" s="3"/>
      <c r="D15" s="57"/>
      <c r="E15" s="2"/>
      <c r="F15" s="2"/>
      <c r="G15" s="3"/>
      <c r="H15" s="107"/>
      <c r="I15" s="30"/>
      <c r="K15" s="57" t="s">
        <v>30</v>
      </c>
    </row>
    <row r="16" spans="1:11" x14ac:dyDescent="0.2">
      <c r="A16" s="3"/>
      <c r="B16" s="3"/>
      <c r="C16" s="3"/>
      <c r="D16" s="57"/>
      <c r="E16" s="2"/>
      <c r="F16" s="2"/>
      <c r="G16" s="3"/>
      <c r="H16" s="107"/>
      <c r="I16" s="30"/>
      <c r="K16" s="57" t="s">
        <v>31</v>
      </c>
    </row>
    <row r="17" spans="1:11" x14ac:dyDescent="0.2">
      <c r="A17" s="3"/>
      <c r="B17" s="3"/>
      <c r="C17" s="3"/>
      <c r="D17" s="57"/>
      <c r="E17" s="2"/>
      <c r="F17" s="2"/>
      <c r="G17" s="3"/>
      <c r="H17" s="107"/>
      <c r="I17" s="30"/>
      <c r="K17" s="57" t="s">
        <v>32</v>
      </c>
    </row>
    <row r="18" spans="1:11" x14ac:dyDescent="0.2">
      <c r="A18" s="3"/>
      <c r="B18" s="3"/>
      <c r="C18" s="3"/>
      <c r="D18" s="57"/>
      <c r="E18" s="2"/>
      <c r="F18" s="2"/>
      <c r="G18" s="3"/>
      <c r="H18" s="107"/>
      <c r="I18" s="30"/>
      <c r="K18" s="57" t="s">
        <v>33</v>
      </c>
    </row>
    <row r="19" spans="1:11" x14ac:dyDescent="0.2">
      <c r="A19" s="68"/>
      <c r="B19" s="68"/>
      <c r="C19" s="68"/>
      <c r="D19" s="67"/>
      <c r="E19" s="69"/>
      <c r="F19" s="69"/>
      <c r="G19" s="68"/>
      <c r="H19" s="108"/>
      <c r="I19" s="30"/>
      <c r="K19" s="57" t="s">
        <v>34</v>
      </c>
    </row>
    <row r="20" spans="1:11" x14ac:dyDescent="0.2">
      <c r="A20" s="68"/>
      <c r="B20" s="68"/>
      <c r="C20" s="68"/>
      <c r="D20" s="67"/>
      <c r="E20" s="69"/>
      <c r="F20" s="69"/>
      <c r="G20" s="68"/>
      <c r="H20" s="108"/>
      <c r="I20" s="30"/>
      <c r="K20" s="57" t="s">
        <v>35</v>
      </c>
    </row>
    <row r="21" spans="1:11" x14ac:dyDescent="0.2">
      <c r="A21" s="68"/>
      <c r="B21" s="68"/>
      <c r="C21" s="68"/>
      <c r="D21" s="67"/>
      <c r="E21" s="69"/>
      <c r="F21" s="69"/>
      <c r="G21" s="68"/>
      <c r="H21" s="108"/>
      <c r="I21" s="30"/>
      <c r="K21" s="57" t="s">
        <v>36</v>
      </c>
    </row>
    <row r="22" spans="1:11" x14ac:dyDescent="0.2">
      <c r="A22" s="68"/>
      <c r="B22" s="68"/>
      <c r="C22" s="68"/>
      <c r="D22" s="67"/>
      <c r="E22" s="69"/>
      <c r="F22" s="69"/>
      <c r="G22" s="68"/>
      <c r="H22" s="108"/>
      <c r="I22" s="30"/>
      <c r="K22" s="57" t="s">
        <v>37</v>
      </c>
    </row>
    <row r="23" spans="1:11" x14ac:dyDescent="0.2">
      <c r="A23" s="68"/>
      <c r="B23" s="68"/>
      <c r="C23" s="68"/>
      <c r="D23" s="67"/>
      <c r="E23" s="69"/>
      <c r="F23" s="69"/>
      <c r="G23" s="68"/>
      <c r="H23" s="108"/>
      <c r="I23" s="30"/>
      <c r="K23" s="57" t="s">
        <v>38</v>
      </c>
    </row>
    <row r="24" spans="1:11" x14ac:dyDescent="0.2">
      <c r="A24" s="68"/>
      <c r="B24" s="68"/>
      <c r="C24" s="68"/>
      <c r="D24" s="67"/>
      <c r="E24" s="69"/>
      <c r="F24" s="69"/>
      <c r="G24" s="68"/>
      <c r="H24" s="108"/>
      <c r="I24" s="30"/>
      <c r="K24" s="57" t="s">
        <v>39</v>
      </c>
    </row>
    <row r="25" spans="1:11" x14ac:dyDescent="0.2">
      <c r="A25" s="68"/>
      <c r="B25" s="68"/>
      <c r="C25" s="68"/>
      <c r="D25" s="67"/>
      <c r="E25" s="69"/>
      <c r="F25" s="69"/>
      <c r="G25" s="68"/>
      <c r="H25" s="108"/>
      <c r="I25" s="30"/>
      <c r="K25" s="57" t="s">
        <v>40</v>
      </c>
    </row>
    <row r="26" spans="1:11" x14ac:dyDescent="0.2">
      <c r="A26" s="68"/>
      <c r="B26" s="68"/>
      <c r="C26" s="68"/>
      <c r="D26" s="67"/>
      <c r="E26" s="69"/>
      <c r="F26" s="69"/>
      <c r="G26" s="68"/>
      <c r="H26" s="108"/>
      <c r="I26" s="30"/>
      <c r="K26" s="57" t="s">
        <v>41</v>
      </c>
    </row>
    <row r="27" spans="1:11" x14ac:dyDescent="0.2">
      <c r="A27" s="68"/>
      <c r="B27" s="68"/>
      <c r="C27" s="68"/>
      <c r="D27" s="67"/>
      <c r="E27" s="69"/>
      <c r="F27" s="69"/>
      <c r="G27" s="68"/>
      <c r="H27" s="108"/>
      <c r="I27" s="30"/>
      <c r="K27" s="57" t="s">
        <v>42</v>
      </c>
    </row>
    <row r="28" spans="1:11" x14ac:dyDescent="0.2">
      <c r="A28" s="68"/>
      <c r="B28" s="68"/>
      <c r="C28" s="68"/>
      <c r="D28" s="67"/>
      <c r="E28" s="69"/>
      <c r="F28" s="69"/>
      <c r="G28" s="68"/>
      <c r="H28" s="108"/>
      <c r="I28" s="30"/>
      <c r="K28" s="57" t="s">
        <v>43</v>
      </c>
    </row>
    <row r="29" spans="1:11" x14ac:dyDescent="0.2">
      <c r="A29" s="68"/>
      <c r="B29" s="68"/>
      <c r="C29" s="68"/>
      <c r="D29" s="67"/>
      <c r="E29" s="69"/>
      <c r="F29" s="69"/>
      <c r="G29" s="68"/>
      <c r="H29" s="108"/>
      <c r="I29" s="30"/>
      <c r="K29" s="57" t="s">
        <v>44</v>
      </c>
    </row>
    <row r="30" spans="1:11" x14ac:dyDescent="0.2">
      <c r="A30" s="68"/>
      <c r="B30" s="68"/>
      <c r="C30" s="68"/>
      <c r="D30" s="67"/>
      <c r="E30" s="69"/>
      <c r="F30" s="69"/>
      <c r="G30" s="68"/>
      <c r="H30" s="108"/>
      <c r="I30" s="30"/>
      <c r="K30" s="57" t="s">
        <v>45</v>
      </c>
    </row>
    <row r="31" spans="1:11" x14ac:dyDescent="0.2">
      <c r="A31" s="68"/>
      <c r="B31" s="68"/>
      <c r="C31" s="68"/>
      <c r="D31" s="67"/>
      <c r="E31" s="69"/>
      <c r="F31" s="69"/>
      <c r="G31" s="68"/>
      <c r="H31" s="108"/>
      <c r="I31" s="30"/>
      <c r="K31" s="57" t="s">
        <v>46</v>
      </c>
    </row>
    <row r="32" spans="1:11" x14ac:dyDescent="0.2">
      <c r="A32" s="68"/>
      <c r="B32" s="68"/>
      <c r="C32" s="68"/>
      <c r="D32" s="67"/>
      <c r="E32" s="69"/>
      <c r="F32" s="69"/>
      <c r="G32" s="68"/>
      <c r="H32" s="108"/>
      <c r="I32" s="30"/>
      <c r="K32" s="57" t="s">
        <v>47</v>
      </c>
    </row>
    <row r="33" spans="1:11" x14ac:dyDescent="0.2">
      <c r="A33" s="68"/>
      <c r="B33" s="68"/>
      <c r="C33" s="68"/>
      <c r="D33" s="67"/>
      <c r="E33" s="69"/>
      <c r="F33" s="69"/>
      <c r="G33" s="68"/>
      <c r="H33" s="108"/>
      <c r="I33" s="30"/>
      <c r="K33" s="57" t="s">
        <v>48</v>
      </c>
    </row>
    <row r="34" spans="1:11" x14ac:dyDescent="0.2">
      <c r="A34" s="68"/>
      <c r="B34" s="68"/>
      <c r="C34" s="68"/>
      <c r="D34" s="67"/>
      <c r="E34" s="69"/>
      <c r="F34" s="69"/>
      <c r="G34" s="68"/>
      <c r="H34" s="108"/>
      <c r="I34" s="30"/>
      <c r="K34" s="57" t="s">
        <v>49</v>
      </c>
    </row>
    <row r="35" spans="1:11" x14ac:dyDescent="0.2">
      <c r="A35" s="68"/>
      <c r="B35" s="68"/>
      <c r="C35" s="68"/>
      <c r="D35" s="67"/>
      <c r="E35" s="69"/>
      <c r="F35" s="69"/>
      <c r="G35" s="68"/>
      <c r="H35" s="108"/>
      <c r="I35" s="30"/>
      <c r="K35" s="57" t="s">
        <v>50</v>
      </c>
    </row>
    <row r="36" spans="1:11" x14ac:dyDescent="0.2">
      <c r="A36" s="68"/>
      <c r="B36" s="68"/>
      <c r="C36" s="68"/>
      <c r="D36" s="67"/>
      <c r="E36" s="69"/>
      <c r="F36" s="69"/>
      <c r="G36" s="68"/>
      <c r="H36" s="108"/>
      <c r="I36" s="30"/>
      <c r="K36" s="57" t="s">
        <v>51</v>
      </c>
    </row>
    <row r="37" spans="1:11" x14ac:dyDescent="0.2">
      <c r="A37" s="68"/>
      <c r="B37" s="68"/>
      <c r="C37" s="68"/>
      <c r="D37" s="67"/>
      <c r="E37" s="69"/>
      <c r="F37" s="69"/>
      <c r="G37" s="68"/>
      <c r="H37" s="108"/>
      <c r="I37" s="30"/>
      <c r="K37" s="57" t="s">
        <v>52</v>
      </c>
    </row>
    <row r="38" spans="1:11" x14ac:dyDescent="0.2">
      <c r="A38" s="68"/>
      <c r="B38" s="68"/>
      <c r="C38" s="68"/>
      <c r="D38" s="67"/>
      <c r="E38" s="69"/>
      <c r="F38" s="69"/>
      <c r="G38" s="68"/>
      <c r="H38" s="108"/>
      <c r="I38" s="30"/>
      <c r="K38" s="57" t="s">
        <v>53</v>
      </c>
    </row>
    <row r="39" spans="1:11" x14ac:dyDescent="0.2">
      <c r="A39" s="68"/>
      <c r="B39" s="68"/>
      <c r="C39" s="68"/>
      <c r="D39" s="67"/>
      <c r="E39" s="69"/>
      <c r="F39" s="69"/>
      <c r="G39" s="68"/>
      <c r="H39" s="108"/>
      <c r="I39" s="30"/>
      <c r="K39" s="57" t="s">
        <v>54</v>
      </c>
    </row>
    <row r="40" spans="1:11" x14ac:dyDescent="0.2">
      <c r="A40" s="68"/>
      <c r="B40" s="68"/>
      <c r="C40" s="68"/>
      <c r="D40" s="67"/>
      <c r="E40" s="69"/>
      <c r="F40" s="69"/>
      <c r="G40" s="68"/>
      <c r="H40" s="108"/>
      <c r="I40" s="30"/>
    </row>
    <row r="41" spans="1:11" x14ac:dyDescent="0.2">
      <c r="A41" s="68"/>
      <c r="B41" s="68"/>
      <c r="C41" s="68"/>
      <c r="D41" s="67"/>
      <c r="E41" s="69"/>
      <c r="F41" s="69"/>
      <c r="G41" s="68"/>
      <c r="H41" s="108"/>
      <c r="I41" s="30"/>
    </row>
    <row r="42" spans="1:11" x14ac:dyDescent="0.2">
      <c r="A42" s="68"/>
      <c r="B42" s="68"/>
      <c r="C42" s="68"/>
      <c r="D42" s="67"/>
      <c r="E42" s="69"/>
      <c r="F42" s="69"/>
      <c r="G42" s="68"/>
      <c r="H42" s="108"/>
      <c r="I42" s="30"/>
    </row>
    <row r="43" spans="1:11" x14ac:dyDescent="0.2">
      <c r="A43" s="68"/>
      <c r="B43" s="68"/>
      <c r="C43" s="68"/>
      <c r="D43" s="67"/>
      <c r="E43" s="69"/>
      <c r="F43" s="69"/>
      <c r="G43" s="68"/>
      <c r="H43" s="108"/>
      <c r="I43" s="30"/>
    </row>
    <row r="44" spans="1:11" x14ac:dyDescent="0.2">
      <c r="A44" s="68"/>
      <c r="B44" s="68"/>
      <c r="C44" s="68"/>
      <c r="D44" s="67"/>
      <c r="E44" s="69"/>
      <c r="F44" s="69"/>
      <c r="G44" s="68"/>
      <c r="H44" s="108"/>
      <c r="I44" s="30"/>
    </row>
    <row r="45" spans="1:11" x14ac:dyDescent="0.2">
      <c r="A45" s="68"/>
      <c r="B45" s="68"/>
      <c r="C45" s="68"/>
      <c r="D45" s="67"/>
      <c r="E45" s="69"/>
      <c r="F45" s="69"/>
      <c r="G45" s="68"/>
      <c r="H45" s="108"/>
      <c r="I45" s="30"/>
    </row>
    <row r="46" spans="1:11" x14ac:dyDescent="0.2">
      <c r="A46" s="68"/>
      <c r="B46" s="68"/>
      <c r="C46" s="68"/>
      <c r="D46" s="67"/>
      <c r="E46" s="69"/>
      <c r="F46" s="69"/>
      <c r="G46" s="68"/>
      <c r="H46" s="108"/>
      <c r="I46" s="30"/>
    </row>
    <row r="47" spans="1:11" x14ac:dyDescent="0.2">
      <c r="A47" s="68"/>
      <c r="B47" s="68"/>
      <c r="C47" s="68"/>
      <c r="D47" s="67"/>
      <c r="E47" s="69"/>
      <c r="F47" s="69"/>
      <c r="G47" s="68"/>
      <c r="H47" s="108"/>
      <c r="I47" s="30"/>
    </row>
    <row r="48" spans="1:11" x14ac:dyDescent="0.2">
      <c r="A48" s="68"/>
      <c r="B48" s="68"/>
      <c r="C48" s="68"/>
      <c r="D48" s="67"/>
      <c r="E48" s="69"/>
      <c r="F48" s="69"/>
      <c r="G48" s="68"/>
      <c r="H48" s="108"/>
      <c r="I48" s="30"/>
    </row>
    <row r="49" spans="1:9" x14ac:dyDescent="0.2">
      <c r="A49" s="68"/>
      <c r="B49" s="68"/>
      <c r="C49" s="68"/>
      <c r="D49" s="67"/>
      <c r="E49" s="69"/>
      <c r="F49" s="69"/>
      <c r="G49" s="68"/>
      <c r="H49" s="108"/>
      <c r="I49" s="30"/>
    </row>
    <row r="50" spans="1:9" x14ac:dyDescent="0.2">
      <c r="A50" s="68"/>
      <c r="B50" s="68"/>
      <c r="C50" s="68"/>
      <c r="D50" s="67"/>
      <c r="E50" s="69"/>
      <c r="F50" s="69"/>
      <c r="G50" s="68"/>
      <c r="H50" s="108"/>
      <c r="I50" s="30"/>
    </row>
    <row r="51" spans="1:9" x14ac:dyDescent="0.2">
      <c r="A51" s="68"/>
      <c r="B51" s="68"/>
      <c r="C51" s="68"/>
      <c r="D51" s="67"/>
      <c r="E51" s="69"/>
      <c r="F51" s="69"/>
      <c r="G51" s="68"/>
      <c r="H51" s="108"/>
      <c r="I51" s="30"/>
    </row>
    <row r="52" spans="1:9" x14ac:dyDescent="0.2">
      <c r="A52" s="68"/>
      <c r="B52" s="68"/>
      <c r="C52" s="68"/>
      <c r="D52" s="67"/>
      <c r="E52" s="69"/>
      <c r="F52" s="69"/>
      <c r="G52" s="68"/>
      <c r="H52" s="108"/>
      <c r="I52" s="30"/>
    </row>
    <row r="53" spans="1:9" x14ac:dyDescent="0.2">
      <c r="A53" s="68"/>
      <c r="B53" s="68"/>
      <c r="C53" s="68"/>
      <c r="D53" s="67"/>
      <c r="E53" s="69"/>
      <c r="F53" s="69"/>
      <c r="G53" s="68"/>
      <c r="H53" s="108"/>
      <c r="I53" s="30"/>
    </row>
    <row r="54" spans="1:9" x14ac:dyDescent="0.2">
      <c r="A54" s="68"/>
      <c r="B54" s="68"/>
      <c r="C54" s="68"/>
      <c r="D54" s="67"/>
      <c r="E54" s="69"/>
      <c r="F54" s="69"/>
      <c r="G54" s="68"/>
      <c r="H54" s="108"/>
      <c r="I54" s="30"/>
    </row>
    <row r="55" spans="1:9" x14ac:dyDescent="0.2">
      <c r="A55" s="68"/>
      <c r="B55" s="68"/>
      <c r="C55" s="68"/>
      <c r="D55" s="67"/>
      <c r="E55" s="69"/>
      <c r="F55" s="69"/>
      <c r="G55" s="68"/>
      <c r="H55" s="108"/>
      <c r="I55" s="30"/>
    </row>
    <row r="56" spans="1:9" x14ac:dyDescent="0.2">
      <c r="A56" s="68"/>
      <c r="B56" s="68"/>
      <c r="C56" s="68"/>
      <c r="D56" s="67"/>
      <c r="E56" s="69"/>
      <c r="F56" s="69"/>
      <c r="G56" s="68"/>
      <c r="H56" s="108"/>
      <c r="I56" s="30"/>
    </row>
    <row r="57" spans="1:9" x14ac:dyDescent="0.2">
      <c r="A57" s="68"/>
      <c r="B57" s="68"/>
      <c r="C57" s="68"/>
      <c r="D57" s="67"/>
      <c r="E57" s="69"/>
      <c r="F57" s="69"/>
      <c r="G57" s="68"/>
      <c r="H57" s="108"/>
      <c r="I57" s="30"/>
    </row>
    <row r="58" spans="1:9" x14ac:dyDescent="0.2">
      <c r="A58" s="68"/>
      <c r="B58" s="68"/>
      <c r="C58" s="68"/>
      <c r="D58" s="67"/>
      <c r="E58" s="69"/>
      <c r="F58" s="69"/>
      <c r="G58" s="68"/>
      <c r="H58" s="108"/>
      <c r="I58" s="30"/>
    </row>
    <row r="59" spans="1:9" x14ac:dyDescent="0.2">
      <c r="A59" s="68"/>
      <c r="B59" s="68"/>
      <c r="C59" s="68"/>
      <c r="D59" s="67"/>
      <c r="E59" s="69"/>
      <c r="F59" s="69"/>
      <c r="G59" s="68"/>
      <c r="H59" s="108"/>
      <c r="I59" s="30"/>
    </row>
    <row r="60" spans="1:9" x14ac:dyDescent="0.2">
      <c r="A60" s="68"/>
      <c r="B60" s="68"/>
      <c r="C60" s="68"/>
      <c r="D60" s="67"/>
      <c r="E60" s="69"/>
      <c r="F60" s="69"/>
      <c r="G60" s="68"/>
      <c r="H60" s="108"/>
      <c r="I60" s="30"/>
    </row>
    <row r="61" spans="1:9" x14ac:dyDescent="0.2">
      <c r="A61" s="68"/>
      <c r="B61" s="68"/>
      <c r="C61" s="68"/>
      <c r="D61" s="67"/>
      <c r="E61" s="69"/>
      <c r="F61" s="69"/>
      <c r="G61" s="68"/>
      <c r="H61" s="108"/>
      <c r="I61" s="30"/>
    </row>
    <row r="62" spans="1:9" x14ac:dyDescent="0.2">
      <c r="A62" s="68"/>
      <c r="B62" s="68"/>
      <c r="C62" s="68"/>
      <c r="D62" s="67"/>
      <c r="E62" s="69"/>
      <c r="F62" s="69"/>
      <c r="G62" s="68"/>
      <c r="H62" s="108"/>
      <c r="I62" s="30"/>
    </row>
    <row r="63" spans="1:9" x14ac:dyDescent="0.2">
      <c r="A63" s="68"/>
      <c r="B63" s="68"/>
      <c r="C63" s="68"/>
      <c r="D63" s="67"/>
      <c r="E63" s="69"/>
      <c r="F63" s="69"/>
      <c r="G63" s="68"/>
      <c r="H63" s="108"/>
      <c r="I63" s="30"/>
    </row>
    <row r="64" spans="1:9" x14ac:dyDescent="0.2">
      <c r="A64" s="68"/>
      <c r="B64" s="68"/>
      <c r="C64" s="68"/>
      <c r="D64" s="67"/>
      <c r="E64" s="69"/>
      <c r="F64" s="69"/>
      <c r="G64" s="68"/>
      <c r="H64" s="108"/>
      <c r="I64" s="30"/>
    </row>
    <row r="65" spans="1:9" x14ac:dyDescent="0.2">
      <c r="A65" s="68"/>
      <c r="B65" s="68"/>
      <c r="C65" s="68"/>
      <c r="D65" s="67"/>
      <c r="E65" s="69"/>
      <c r="F65" s="69"/>
      <c r="G65" s="68"/>
      <c r="H65" s="108"/>
      <c r="I65" s="30"/>
    </row>
    <row r="66" spans="1:9" x14ac:dyDescent="0.2">
      <c r="A66" s="68"/>
      <c r="B66" s="68"/>
      <c r="C66" s="68"/>
      <c r="D66" s="67"/>
      <c r="E66" s="69"/>
      <c r="F66" s="69"/>
      <c r="G66" s="68"/>
      <c r="H66" s="108"/>
      <c r="I66" s="30"/>
    </row>
    <row r="67" spans="1:9" x14ac:dyDescent="0.2">
      <c r="A67" s="68"/>
      <c r="B67" s="68"/>
      <c r="C67" s="68"/>
      <c r="D67" s="67"/>
      <c r="E67" s="69"/>
      <c r="F67" s="69"/>
      <c r="G67" s="68"/>
      <c r="H67" s="108"/>
      <c r="I67" s="30"/>
    </row>
    <row r="68" spans="1:9" x14ac:dyDescent="0.2">
      <c r="A68" s="68"/>
      <c r="B68" s="68"/>
      <c r="C68" s="68"/>
      <c r="D68" s="67"/>
      <c r="E68" s="69"/>
      <c r="F68" s="69"/>
      <c r="G68" s="68"/>
      <c r="H68" s="108"/>
      <c r="I68" s="30"/>
    </row>
    <row r="69" spans="1:9" x14ac:dyDescent="0.2">
      <c r="A69" s="68"/>
      <c r="B69" s="68"/>
      <c r="C69" s="68"/>
      <c r="D69" s="67"/>
      <c r="E69" s="69"/>
      <c r="F69" s="69"/>
      <c r="G69" s="68"/>
      <c r="H69" s="108"/>
      <c r="I69" s="30"/>
    </row>
    <row r="70" spans="1:9" x14ac:dyDescent="0.2">
      <c r="A70" s="68"/>
      <c r="B70" s="68"/>
      <c r="C70" s="68"/>
      <c r="D70" s="67"/>
      <c r="E70" s="69"/>
      <c r="F70" s="69"/>
      <c r="G70" s="68"/>
      <c r="H70" s="108"/>
      <c r="I70" s="30"/>
    </row>
    <row r="71" spans="1:9" x14ac:dyDescent="0.2">
      <c r="A71" s="68"/>
      <c r="B71" s="68"/>
      <c r="C71" s="68"/>
      <c r="D71" s="67"/>
      <c r="E71" s="69"/>
      <c r="F71" s="69"/>
      <c r="G71" s="68"/>
      <c r="H71" s="108"/>
      <c r="I71" s="30"/>
    </row>
    <row r="72" spans="1:9" x14ac:dyDescent="0.2">
      <c r="A72" s="68"/>
      <c r="B72" s="68"/>
      <c r="C72" s="68"/>
      <c r="D72" s="67"/>
      <c r="E72" s="69"/>
      <c r="F72" s="69"/>
      <c r="G72" s="68"/>
      <c r="H72" s="108"/>
      <c r="I72" s="30"/>
    </row>
    <row r="73" spans="1:9" x14ac:dyDescent="0.2">
      <c r="A73" s="68"/>
      <c r="B73" s="68"/>
      <c r="C73" s="68"/>
      <c r="D73" s="67"/>
      <c r="E73" s="69"/>
      <c r="F73" s="69"/>
      <c r="G73" s="68"/>
      <c r="H73" s="108"/>
      <c r="I73" s="30"/>
    </row>
    <row r="74" spans="1:9" x14ac:dyDescent="0.2">
      <c r="A74" s="68"/>
      <c r="B74" s="68"/>
      <c r="C74" s="68"/>
      <c r="D74" s="67"/>
      <c r="E74" s="69"/>
      <c r="F74" s="69"/>
      <c r="G74" s="68"/>
      <c r="H74" s="108"/>
      <c r="I74" s="30"/>
    </row>
    <row r="75" spans="1:9" x14ac:dyDescent="0.2">
      <c r="A75" s="68"/>
      <c r="B75" s="68"/>
      <c r="C75" s="68"/>
      <c r="D75" s="67"/>
      <c r="E75" s="69"/>
      <c r="F75" s="69"/>
      <c r="G75" s="68"/>
      <c r="H75" s="108"/>
      <c r="I75" s="30"/>
    </row>
    <row r="76" spans="1:9" x14ac:dyDescent="0.2">
      <c r="A76" s="68"/>
      <c r="B76" s="68"/>
      <c r="C76" s="68"/>
      <c r="D76" s="67"/>
      <c r="E76" s="69"/>
      <c r="F76" s="69"/>
      <c r="G76" s="68"/>
      <c r="H76" s="108"/>
      <c r="I76" s="30"/>
    </row>
    <row r="77" spans="1:9" x14ac:dyDescent="0.2">
      <c r="A77" s="68"/>
      <c r="B77" s="68"/>
      <c r="C77" s="68"/>
      <c r="D77" s="67"/>
      <c r="E77" s="69"/>
      <c r="F77" s="69"/>
      <c r="G77" s="68"/>
      <c r="H77" s="108"/>
      <c r="I77" s="30"/>
    </row>
    <row r="78" spans="1:9" x14ac:dyDescent="0.2">
      <c r="A78" s="68"/>
      <c r="B78" s="68"/>
      <c r="C78" s="68"/>
      <c r="D78" s="67"/>
      <c r="E78" s="69"/>
      <c r="F78" s="69"/>
      <c r="G78" s="68"/>
      <c r="H78" s="108"/>
      <c r="I78" s="30"/>
    </row>
    <row r="79" spans="1:9" x14ac:dyDescent="0.2">
      <c r="A79" s="68"/>
      <c r="B79" s="68"/>
      <c r="C79" s="68"/>
      <c r="D79" s="67"/>
      <c r="E79" s="69"/>
      <c r="F79" s="69"/>
      <c r="G79" s="68"/>
      <c r="H79" s="108"/>
      <c r="I79" s="30"/>
    </row>
    <row r="80" spans="1:9" x14ac:dyDescent="0.2">
      <c r="A80" s="68"/>
      <c r="B80" s="68"/>
      <c r="C80" s="68"/>
      <c r="D80" s="67"/>
      <c r="E80" s="69"/>
      <c r="F80" s="69"/>
      <c r="G80" s="68"/>
      <c r="H80" s="108"/>
      <c r="I80" s="30"/>
    </row>
    <row r="81" spans="1:9" x14ac:dyDescent="0.2">
      <c r="A81" s="68"/>
      <c r="B81" s="68"/>
      <c r="C81" s="68"/>
      <c r="D81" s="67"/>
      <c r="E81" s="69"/>
      <c r="F81" s="69"/>
      <c r="G81" s="68"/>
      <c r="H81" s="108"/>
      <c r="I81" s="30"/>
    </row>
    <row r="82" spans="1:9" x14ac:dyDescent="0.2">
      <c r="A82" s="68"/>
      <c r="B82" s="68"/>
      <c r="C82" s="68"/>
      <c r="D82" s="67"/>
      <c r="E82" s="69"/>
      <c r="F82" s="69"/>
      <c r="G82" s="68"/>
      <c r="H82" s="108"/>
      <c r="I82" s="30"/>
    </row>
    <row r="83" spans="1:9" x14ac:dyDescent="0.2">
      <c r="A83" s="68"/>
      <c r="B83" s="68"/>
      <c r="C83" s="68"/>
      <c r="D83" s="67"/>
      <c r="E83" s="69"/>
      <c r="F83" s="69"/>
      <c r="G83" s="68"/>
      <c r="H83" s="108"/>
      <c r="I83" s="30"/>
    </row>
    <row r="84" spans="1:9" x14ac:dyDescent="0.2">
      <c r="A84" s="68"/>
      <c r="B84" s="68"/>
      <c r="C84" s="68"/>
      <c r="D84" s="67"/>
      <c r="E84" s="69"/>
      <c r="F84" s="69"/>
      <c r="G84" s="68"/>
      <c r="H84" s="108"/>
      <c r="I84" s="30"/>
    </row>
    <row r="85" spans="1:9" x14ac:dyDescent="0.2">
      <c r="A85" s="68"/>
      <c r="B85" s="68"/>
      <c r="C85" s="68"/>
      <c r="D85" s="67"/>
      <c r="E85" s="69"/>
      <c r="F85" s="69"/>
      <c r="G85" s="68"/>
      <c r="H85" s="108"/>
      <c r="I85" s="30"/>
    </row>
    <row r="86" spans="1:9" x14ac:dyDescent="0.2">
      <c r="A86" s="68"/>
      <c r="B86" s="68"/>
      <c r="C86" s="68"/>
      <c r="D86" s="67"/>
      <c r="E86" s="69"/>
      <c r="F86" s="69"/>
      <c r="G86" s="68"/>
      <c r="H86" s="108"/>
      <c r="I86" s="30"/>
    </row>
    <row r="87" spans="1:9" x14ac:dyDescent="0.2">
      <c r="A87" s="68"/>
      <c r="B87" s="68"/>
      <c r="C87" s="68"/>
      <c r="D87" s="67"/>
      <c r="E87" s="69"/>
      <c r="F87" s="69"/>
      <c r="G87" s="68"/>
      <c r="H87" s="108"/>
      <c r="I87" s="30"/>
    </row>
    <row r="88" spans="1:9" x14ac:dyDescent="0.2">
      <c r="A88" s="68"/>
      <c r="B88" s="68"/>
      <c r="C88" s="68"/>
      <c r="D88" s="67"/>
      <c r="E88" s="69"/>
      <c r="F88" s="69"/>
      <c r="G88" s="68"/>
      <c r="H88" s="108"/>
      <c r="I88" s="30"/>
    </row>
    <row r="89" spans="1:9" x14ac:dyDescent="0.2">
      <c r="A89" s="68"/>
      <c r="B89" s="68"/>
      <c r="C89" s="68"/>
      <c r="D89" s="67"/>
      <c r="E89" s="69"/>
      <c r="F89" s="69"/>
      <c r="G89" s="68"/>
      <c r="H89" s="108"/>
      <c r="I89" s="30"/>
    </row>
    <row r="90" spans="1:9" x14ac:dyDescent="0.2">
      <c r="A90" s="68"/>
      <c r="B90" s="68"/>
      <c r="C90" s="68"/>
      <c r="D90" s="67"/>
      <c r="E90" s="69"/>
      <c r="F90" s="69"/>
      <c r="G90" s="68"/>
      <c r="H90" s="108"/>
      <c r="I90" s="30"/>
    </row>
    <row r="91" spans="1:9" x14ac:dyDescent="0.2">
      <c r="A91" s="68"/>
      <c r="B91" s="68"/>
      <c r="C91" s="68"/>
      <c r="D91" s="67"/>
      <c r="E91" s="69"/>
      <c r="F91" s="69"/>
      <c r="G91" s="68"/>
      <c r="H91" s="108"/>
      <c r="I91" s="30"/>
    </row>
    <row r="92" spans="1:9" x14ac:dyDescent="0.2">
      <c r="A92" s="68"/>
      <c r="B92" s="68"/>
      <c r="C92" s="68"/>
      <c r="D92" s="67"/>
      <c r="E92" s="69"/>
      <c r="F92" s="69"/>
      <c r="G92" s="68"/>
      <c r="H92" s="108"/>
      <c r="I92" s="30"/>
    </row>
    <row r="93" spans="1:9" x14ac:dyDescent="0.2">
      <c r="A93" s="68"/>
      <c r="B93" s="68"/>
      <c r="C93" s="68"/>
      <c r="D93" s="67"/>
      <c r="E93" s="69"/>
      <c r="F93" s="69"/>
      <c r="G93" s="68"/>
      <c r="H93" s="108"/>
      <c r="I93" s="30"/>
    </row>
    <row r="94" spans="1:9" x14ac:dyDescent="0.2">
      <c r="A94" s="68"/>
      <c r="B94" s="68"/>
      <c r="C94" s="68"/>
      <c r="D94" s="67"/>
      <c r="E94" s="69"/>
      <c r="F94" s="69"/>
      <c r="G94" s="68"/>
      <c r="H94" s="108"/>
      <c r="I94" s="30"/>
    </row>
    <row r="95" spans="1:9" x14ac:dyDescent="0.2">
      <c r="A95" s="68"/>
      <c r="B95" s="68"/>
      <c r="C95" s="68"/>
      <c r="D95" s="67"/>
      <c r="E95" s="69"/>
      <c r="F95" s="69"/>
      <c r="G95" s="68"/>
      <c r="H95" s="108"/>
      <c r="I95" s="30"/>
    </row>
    <row r="96" spans="1:9" x14ac:dyDescent="0.2">
      <c r="A96" s="68"/>
      <c r="B96" s="68"/>
      <c r="C96" s="68"/>
      <c r="D96" s="67"/>
      <c r="E96" s="69"/>
      <c r="F96" s="69"/>
      <c r="G96" s="68"/>
      <c r="H96" s="108"/>
      <c r="I96" s="30"/>
    </row>
    <row r="97" spans="1:9" x14ac:dyDescent="0.2">
      <c r="A97" s="68"/>
      <c r="B97" s="68"/>
      <c r="C97" s="68"/>
      <c r="D97" s="67"/>
      <c r="E97" s="69"/>
      <c r="F97" s="69"/>
      <c r="G97" s="68"/>
      <c r="H97" s="108"/>
      <c r="I97" s="30"/>
    </row>
    <row r="98" spans="1:9" x14ac:dyDescent="0.2">
      <c r="A98" s="68"/>
      <c r="B98" s="68"/>
      <c r="C98" s="68"/>
      <c r="D98" s="67"/>
      <c r="E98" s="69"/>
      <c r="F98" s="69"/>
      <c r="G98" s="68"/>
      <c r="H98" s="108"/>
      <c r="I98" s="30"/>
    </row>
    <row r="99" spans="1:9" x14ac:dyDescent="0.2">
      <c r="A99" s="68"/>
      <c r="B99" s="68"/>
      <c r="C99" s="68"/>
      <c r="D99" s="67"/>
      <c r="E99" s="69"/>
      <c r="F99" s="69"/>
      <c r="G99" s="68"/>
      <c r="H99" s="108"/>
      <c r="I99" s="30"/>
    </row>
    <row r="100" spans="1:9" x14ac:dyDescent="0.2">
      <c r="A100" s="68"/>
      <c r="B100" s="68"/>
      <c r="C100" s="68"/>
      <c r="D100" s="67"/>
      <c r="E100" s="69"/>
      <c r="F100" s="69"/>
      <c r="G100" s="68"/>
      <c r="H100" s="108"/>
      <c r="I100" s="30"/>
    </row>
    <row r="101" spans="1:9" x14ac:dyDescent="0.2">
      <c r="A101" s="68"/>
      <c r="B101" s="68"/>
      <c r="C101" s="68"/>
      <c r="D101" s="67"/>
      <c r="E101" s="69"/>
      <c r="F101" s="69"/>
      <c r="G101" s="68"/>
      <c r="H101" s="108"/>
      <c r="I101" s="30"/>
    </row>
    <row r="102" spans="1:9" x14ac:dyDescent="0.2">
      <c r="A102" s="68"/>
      <c r="B102" s="68"/>
      <c r="C102" s="68"/>
      <c r="D102" s="67"/>
      <c r="E102" s="69"/>
      <c r="F102" s="69"/>
      <c r="G102" s="68"/>
      <c r="H102" s="108"/>
      <c r="I102" s="30"/>
    </row>
    <row r="103" spans="1:9" x14ac:dyDescent="0.2">
      <c r="A103" s="68"/>
      <c r="B103" s="68"/>
      <c r="C103" s="68"/>
      <c r="D103" s="67"/>
      <c r="E103" s="69"/>
      <c r="F103" s="69"/>
      <c r="G103" s="68"/>
      <c r="H103" s="108"/>
      <c r="I103" s="30"/>
    </row>
    <row r="104" spans="1:9" x14ac:dyDescent="0.2">
      <c r="A104" s="68"/>
      <c r="B104" s="68"/>
      <c r="C104" s="68"/>
      <c r="D104" s="67"/>
      <c r="E104" s="69"/>
      <c r="F104" s="69"/>
      <c r="G104" s="68"/>
      <c r="H104" s="108"/>
      <c r="I104" s="30"/>
    </row>
    <row r="105" spans="1:9" x14ac:dyDescent="0.2">
      <c r="A105" s="68"/>
      <c r="B105" s="68"/>
      <c r="C105" s="68"/>
      <c r="D105" s="67"/>
      <c r="E105" s="69"/>
      <c r="F105" s="69"/>
      <c r="G105" s="68"/>
      <c r="H105" s="108"/>
      <c r="I105" s="30"/>
    </row>
    <row r="106" spans="1:9" x14ac:dyDescent="0.2">
      <c r="A106" s="68"/>
      <c r="B106" s="68"/>
      <c r="C106" s="68"/>
      <c r="D106" s="67"/>
      <c r="E106" s="69"/>
      <c r="F106" s="69"/>
      <c r="G106" s="68"/>
      <c r="H106" s="108"/>
      <c r="I106" s="30"/>
    </row>
    <row r="107" spans="1:9" x14ac:dyDescent="0.2">
      <c r="A107" s="68"/>
      <c r="B107" s="68"/>
      <c r="C107" s="68"/>
      <c r="D107" s="67"/>
      <c r="E107" s="69"/>
      <c r="F107" s="69"/>
      <c r="G107" s="68"/>
      <c r="H107" s="108"/>
      <c r="I107" s="30"/>
    </row>
    <row r="108" spans="1:9" x14ac:dyDescent="0.2">
      <c r="A108" s="68"/>
      <c r="B108" s="68"/>
      <c r="C108" s="68"/>
      <c r="D108" s="67"/>
      <c r="E108" s="69"/>
      <c r="F108" s="69"/>
      <c r="G108" s="68"/>
      <c r="H108" s="108"/>
      <c r="I108" s="30"/>
    </row>
    <row r="109" spans="1:9" x14ac:dyDescent="0.2">
      <c r="A109" s="68"/>
      <c r="B109" s="68"/>
      <c r="C109" s="68"/>
      <c r="D109" s="67"/>
      <c r="E109" s="69"/>
      <c r="F109" s="69"/>
      <c r="G109" s="68"/>
      <c r="H109" s="108"/>
      <c r="I109" s="30"/>
    </row>
    <row r="110" spans="1:9" x14ac:dyDescent="0.2">
      <c r="A110" s="68"/>
      <c r="B110" s="68"/>
      <c r="C110" s="68"/>
      <c r="D110" s="67"/>
      <c r="E110" s="69"/>
      <c r="F110" s="69"/>
      <c r="G110" s="68"/>
      <c r="H110" s="108"/>
      <c r="I110" s="30"/>
    </row>
    <row r="111" spans="1:9" x14ac:dyDescent="0.2">
      <c r="A111" s="68"/>
      <c r="B111" s="68"/>
      <c r="C111" s="68"/>
      <c r="D111" s="67"/>
      <c r="E111" s="69"/>
      <c r="F111" s="69"/>
      <c r="G111" s="68"/>
      <c r="H111" s="108"/>
      <c r="I111" s="30"/>
    </row>
    <row r="112" spans="1:9" x14ac:dyDescent="0.2">
      <c r="A112" s="68"/>
      <c r="B112" s="68"/>
      <c r="C112" s="68"/>
      <c r="D112" s="67"/>
      <c r="E112" s="69"/>
      <c r="F112" s="69"/>
      <c r="G112" s="68"/>
      <c r="H112" s="108"/>
      <c r="I112" s="30"/>
    </row>
    <row r="113" spans="1:9" x14ac:dyDescent="0.2">
      <c r="A113" s="68"/>
      <c r="B113" s="68"/>
      <c r="C113" s="68"/>
      <c r="D113" s="67"/>
      <c r="E113" s="69"/>
      <c r="F113" s="69"/>
      <c r="G113" s="68"/>
      <c r="H113" s="108"/>
      <c r="I113" s="30"/>
    </row>
    <row r="114" spans="1:9" x14ac:dyDescent="0.2">
      <c r="A114" s="68"/>
      <c r="B114" s="68"/>
      <c r="C114" s="68"/>
      <c r="D114" s="67"/>
      <c r="E114" s="69"/>
      <c r="F114" s="69"/>
      <c r="G114" s="68"/>
      <c r="H114" s="108"/>
      <c r="I114" s="30"/>
    </row>
    <row r="115" spans="1:9" x14ac:dyDescent="0.2">
      <c r="A115" s="68"/>
      <c r="B115" s="68"/>
      <c r="C115" s="68"/>
      <c r="D115" s="67"/>
      <c r="E115" s="69"/>
      <c r="F115" s="69"/>
      <c r="G115" s="68"/>
      <c r="H115" s="108"/>
      <c r="I115" s="30"/>
    </row>
    <row r="116" spans="1:9" x14ac:dyDescent="0.2">
      <c r="A116" s="68"/>
      <c r="B116" s="68"/>
      <c r="C116" s="68"/>
      <c r="D116" s="67"/>
      <c r="E116" s="69"/>
      <c r="F116" s="69"/>
      <c r="G116" s="68"/>
      <c r="H116" s="108"/>
      <c r="I116" s="30"/>
    </row>
    <row r="117" spans="1:9" x14ac:dyDescent="0.2">
      <c r="A117" s="68"/>
      <c r="B117" s="68"/>
      <c r="C117" s="68"/>
      <c r="D117" s="67"/>
      <c r="E117" s="69"/>
      <c r="F117" s="69"/>
      <c r="G117" s="68"/>
      <c r="H117" s="108"/>
      <c r="I117" s="30"/>
    </row>
    <row r="118" spans="1:9" x14ac:dyDescent="0.2">
      <c r="A118" s="68"/>
      <c r="B118" s="68"/>
      <c r="C118" s="68"/>
      <c r="D118" s="67"/>
      <c r="E118" s="69"/>
      <c r="F118" s="69"/>
      <c r="G118" s="68"/>
      <c r="H118" s="108"/>
      <c r="I118" s="30"/>
    </row>
    <row r="119" spans="1:9" x14ac:dyDescent="0.2">
      <c r="A119" s="68"/>
      <c r="B119" s="68"/>
      <c r="C119" s="68"/>
      <c r="D119" s="67"/>
      <c r="E119" s="69"/>
      <c r="F119" s="69"/>
      <c r="G119" s="68"/>
      <c r="H119" s="108"/>
      <c r="I119" s="30"/>
    </row>
    <row r="120" spans="1:9" x14ac:dyDescent="0.2">
      <c r="A120" s="68"/>
      <c r="B120" s="68"/>
      <c r="C120" s="68"/>
      <c r="D120" s="67"/>
      <c r="E120" s="69"/>
      <c r="F120" s="69"/>
      <c r="G120" s="68"/>
      <c r="H120" s="108"/>
      <c r="I120" s="30"/>
    </row>
    <row r="121" spans="1:9" x14ac:dyDescent="0.2">
      <c r="A121" s="68"/>
      <c r="B121" s="68"/>
      <c r="C121" s="68"/>
      <c r="D121" s="67"/>
      <c r="E121" s="69"/>
      <c r="F121" s="69"/>
      <c r="G121" s="68"/>
      <c r="H121" s="108"/>
      <c r="I121" s="30"/>
    </row>
    <row r="122" spans="1:9" x14ac:dyDescent="0.2">
      <c r="A122" s="68"/>
      <c r="B122" s="68"/>
      <c r="C122" s="68"/>
      <c r="D122" s="67"/>
      <c r="E122" s="69"/>
      <c r="F122" s="69"/>
      <c r="G122" s="68"/>
      <c r="H122" s="108"/>
      <c r="I122" s="30"/>
    </row>
    <row r="123" spans="1:9" x14ac:dyDescent="0.2">
      <c r="A123" s="68"/>
      <c r="B123" s="68"/>
      <c r="C123" s="68"/>
      <c r="D123" s="67"/>
      <c r="E123" s="69"/>
      <c r="F123" s="69"/>
      <c r="G123" s="68"/>
      <c r="H123" s="108"/>
      <c r="I123" s="30"/>
    </row>
    <row r="124" spans="1:9" x14ac:dyDescent="0.2">
      <c r="A124" s="68"/>
      <c r="B124" s="68"/>
      <c r="C124" s="68"/>
      <c r="D124" s="67"/>
      <c r="E124" s="69"/>
      <c r="F124" s="69"/>
      <c r="G124" s="68"/>
      <c r="H124" s="108"/>
      <c r="I124" s="30"/>
    </row>
    <row r="125" spans="1:9" x14ac:dyDescent="0.2">
      <c r="A125" s="68"/>
      <c r="B125" s="68"/>
      <c r="C125" s="68"/>
      <c r="D125" s="67"/>
      <c r="E125" s="69"/>
      <c r="F125" s="69"/>
      <c r="G125" s="68"/>
      <c r="H125" s="108"/>
      <c r="I125" s="30"/>
    </row>
    <row r="126" spans="1:9" x14ac:dyDescent="0.2">
      <c r="A126" s="68"/>
      <c r="B126" s="68"/>
      <c r="C126" s="68"/>
      <c r="D126" s="67"/>
      <c r="E126" s="69"/>
      <c r="F126" s="69"/>
      <c r="G126" s="68"/>
      <c r="H126" s="108"/>
      <c r="I126" s="30"/>
    </row>
    <row r="127" spans="1:9" x14ac:dyDescent="0.2">
      <c r="A127" s="68"/>
      <c r="B127" s="68"/>
      <c r="C127" s="68"/>
      <c r="D127" s="67"/>
      <c r="E127" s="69"/>
      <c r="F127" s="69"/>
      <c r="G127" s="68"/>
      <c r="H127" s="108"/>
      <c r="I127" s="30"/>
    </row>
    <row r="128" spans="1:9" x14ac:dyDescent="0.2">
      <c r="A128" s="68"/>
      <c r="B128" s="68"/>
      <c r="C128" s="68"/>
      <c r="D128" s="67"/>
      <c r="E128" s="69"/>
      <c r="F128" s="69"/>
      <c r="G128" s="68"/>
      <c r="H128" s="108"/>
      <c r="I128" s="30"/>
    </row>
    <row r="129" spans="1:9" x14ac:dyDescent="0.2">
      <c r="A129" s="68"/>
      <c r="B129" s="68"/>
      <c r="C129" s="68"/>
      <c r="D129" s="67"/>
      <c r="E129" s="69"/>
      <c r="F129" s="69"/>
      <c r="G129" s="68"/>
      <c r="H129" s="108"/>
      <c r="I129" s="30"/>
    </row>
    <row r="130" spans="1:9" x14ac:dyDescent="0.2">
      <c r="A130" s="68"/>
      <c r="B130" s="68"/>
      <c r="C130" s="68"/>
      <c r="D130" s="67"/>
      <c r="E130" s="69"/>
      <c r="F130" s="69"/>
      <c r="G130" s="68"/>
      <c r="H130" s="108"/>
      <c r="I130" s="30"/>
    </row>
    <row r="131" spans="1:9" x14ac:dyDescent="0.2">
      <c r="A131" s="68"/>
      <c r="B131" s="68"/>
      <c r="C131" s="68"/>
      <c r="D131" s="67"/>
      <c r="E131" s="69"/>
      <c r="F131" s="69"/>
      <c r="G131" s="68"/>
      <c r="H131" s="108"/>
      <c r="I131" s="30"/>
    </row>
    <row r="132" spans="1:9" x14ac:dyDescent="0.2">
      <c r="A132" s="68"/>
      <c r="B132" s="68"/>
      <c r="C132" s="68"/>
      <c r="D132" s="67"/>
      <c r="E132" s="69"/>
      <c r="F132" s="69"/>
      <c r="G132" s="68"/>
      <c r="H132" s="108"/>
      <c r="I132" s="30"/>
    </row>
    <row r="133" spans="1:9" x14ac:dyDescent="0.2">
      <c r="A133" s="68"/>
      <c r="B133" s="68"/>
      <c r="C133" s="68"/>
      <c r="D133" s="67"/>
      <c r="E133" s="69"/>
      <c r="F133" s="69"/>
      <c r="G133" s="68"/>
      <c r="H133" s="108"/>
      <c r="I133" s="30"/>
    </row>
    <row r="134" spans="1:9" x14ac:dyDescent="0.2">
      <c r="A134" s="68"/>
      <c r="B134" s="68"/>
      <c r="C134" s="68"/>
      <c r="D134" s="67"/>
      <c r="E134" s="69"/>
      <c r="F134" s="69"/>
      <c r="G134" s="68"/>
      <c r="H134" s="108"/>
      <c r="I134" s="30"/>
    </row>
    <row r="135" spans="1:9" x14ac:dyDescent="0.2">
      <c r="A135" s="68"/>
      <c r="B135" s="68"/>
      <c r="C135" s="68"/>
      <c r="D135" s="67"/>
      <c r="E135" s="69"/>
      <c r="F135" s="69"/>
      <c r="G135" s="68"/>
      <c r="H135" s="108"/>
      <c r="I135" s="30"/>
    </row>
    <row r="136" spans="1:9" x14ac:dyDescent="0.2">
      <c r="A136" s="68"/>
      <c r="B136" s="68"/>
      <c r="C136" s="68"/>
      <c r="D136" s="67"/>
      <c r="E136" s="69"/>
      <c r="F136" s="69"/>
      <c r="G136" s="68"/>
      <c r="H136" s="108"/>
      <c r="I136" s="30"/>
    </row>
    <row r="137" spans="1:9" x14ac:dyDescent="0.2">
      <c r="A137" s="68"/>
      <c r="B137" s="68"/>
      <c r="C137" s="68"/>
      <c r="D137" s="67"/>
      <c r="E137" s="69"/>
      <c r="F137" s="69"/>
      <c r="G137" s="68"/>
      <c r="H137" s="108"/>
      <c r="I137" s="30"/>
    </row>
    <row r="138" spans="1:9" x14ac:dyDescent="0.2">
      <c r="A138" s="68"/>
      <c r="B138" s="68"/>
      <c r="C138" s="68"/>
      <c r="D138" s="67"/>
      <c r="E138" s="69"/>
      <c r="F138" s="69"/>
      <c r="G138" s="68"/>
      <c r="H138" s="108"/>
      <c r="I138" s="30"/>
    </row>
    <row r="139" spans="1:9" x14ac:dyDescent="0.2">
      <c r="A139" s="68"/>
      <c r="B139" s="68"/>
      <c r="C139" s="68"/>
      <c r="D139" s="67"/>
      <c r="E139" s="69"/>
      <c r="F139" s="69"/>
      <c r="G139" s="68"/>
      <c r="H139" s="108"/>
      <c r="I139" s="30"/>
    </row>
    <row r="140" spans="1:9" x14ac:dyDescent="0.2">
      <c r="A140" s="68"/>
      <c r="B140" s="68"/>
      <c r="C140" s="68"/>
      <c r="D140" s="67"/>
      <c r="E140" s="69"/>
      <c r="F140" s="69"/>
      <c r="G140" s="68"/>
      <c r="H140" s="108"/>
      <c r="I140" s="30"/>
    </row>
    <row r="141" spans="1:9" x14ac:dyDescent="0.2">
      <c r="A141" s="68"/>
      <c r="B141" s="68"/>
      <c r="C141" s="68"/>
      <c r="D141" s="67"/>
      <c r="E141" s="69"/>
      <c r="F141" s="69"/>
      <c r="G141" s="68"/>
      <c r="H141" s="108"/>
      <c r="I141" s="30"/>
    </row>
    <row r="142" spans="1:9" x14ac:dyDescent="0.2">
      <c r="A142" s="68"/>
      <c r="B142" s="68"/>
      <c r="C142" s="68"/>
      <c r="D142" s="67"/>
      <c r="E142" s="69"/>
      <c r="F142" s="69"/>
      <c r="G142" s="68"/>
      <c r="H142" s="108"/>
      <c r="I142" s="30"/>
    </row>
    <row r="143" spans="1:9" x14ac:dyDescent="0.2">
      <c r="A143" s="68"/>
      <c r="B143" s="68"/>
      <c r="C143" s="68"/>
      <c r="D143" s="67"/>
      <c r="E143" s="69"/>
      <c r="F143" s="69"/>
      <c r="G143" s="68"/>
      <c r="H143" s="108"/>
      <c r="I143" s="30"/>
    </row>
    <row r="144" spans="1:9" x14ac:dyDescent="0.2">
      <c r="A144" s="68"/>
      <c r="B144" s="68"/>
      <c r="C144" s="68"/>
      <c r="D144" s="67"/>
      <c r="E144" s="69"/>
      <c r="F144" s="69"/>
      <c r="G144" s="68"/>
      <c r="H144" s="108"/>
      <c r="I144" s="30"/>
    </row>
    <row r="145" spans="1:9" x14ac:dyDescent="0.2">
      <c r="A145" s="68"/>
      <c r="B145" s="68"/>
      <c r="C145" s="68"/>
      <c r="D145" s="67"/>
      <c r="E145" s="69"/>
      <c r="F145" s="69"/>
      <c r="G145" s="68"/>
      <c r="H145" s="108"/>
      <c r="I145" s="30"/>
    </row>
    <row r="146" spans="1:9" x14ac:dyDescent="0.2">
      <c r="A146" s="68"/>
      <c r="B146" s="68"/>
      <c r="C146" s="68"/>
      <c r="D146" s="67"/>
      <c r="E146" s="69"/>
      <c r="F146" s="69"/>
      <c r="G146" s="68"/>
      <c r="H146" s="108"/>
      <c r="I146" s="30"/>
    </row>
    <row r="147" spans="1:9" x14ac:dyDescent="0.2">
      <c r="A147" s="68"/>
      <c r="B147" s="68"/>
      <c r="C147" s="68"/>
      <c r="D147" s="67"/>
      <c r="E147" s="69"/>
      <c r="F147" s="69"/>
      <c r="G147" s="68"/>
      <c r="H147" s="108"/>
      <c r="I147" s="30"/>
    </row>
    <row r="148" spans="1:9" x14ac:dyDescent="0.2">
      <c r="A148" s="68"/>
      <c r="B148" s="68"/>
      <c r="C148" s="68"/>
      <c r="D148" s="67"/>
      <c r="E148" s="69"/>
      <c r="F148" s="69"/>
      <c r="G148" s="68"/>
      <c r="H148" s="108"/>
      <c r="I148" s="30"/>
    </row>
    <row r="149" spans="1:9" x14ac:dyDescent="0.2">
      <c r="A149" s="68"/>
      <c r="B149" s="68"/>
      <c r="C149" s="68"/>
      <c r="D149" s="67"/>
      <c r="E149" s="69"/>
      <c r="F149" s="69"/>
      <c r="G149" s="68"/>
      <c r="H149" s="108"/>
      <c r="I149" s="30"/>
    </row>
    <row r="150" spans="1:9" x14ac:dyDescent="0.2">
      <c r="A150" s="68"/>
      <c r="B150" s="68"/>
      <c r="C150" s="68"/>
      <c r="D150" s="67"/>
      <c r="E150" s="69"/>
      <c r="F150" s="69"/>
      <c r="G150" s="68"/>
      <c r="H150" s="108"/>
      <c r="I150" s="30"/>
    </row>
    <row r="151" spans="1:9" x14ac:dyDescent="0.2">
      <c r="A151" s="68"/>
      <c r="B151" s="68"/>
      <c r="C151" s="68"/>
      <c r="D151" s="67"/>
      <c r="E151" s="69"/>
      <c r="F151" s="69"/>
      <c r="G151" s="68"/>
      <c r="H151" s="108"/>
      <c r="I151" s="30"/>
    </row>
    <row r="152" spans="1:9" x14ac:dyDescent="0.2">
      <c r="A152" s="68"/>
      <c r="B152" s="68"/>
      <c r="C152" s="68"/>
      <c r="D152" s="67"/>
      <c r="E152" s="69"/>
      <c r="F152" s="69"/>
      <c r="G152" s="68"/>
      <c r="H152" s="108"/>
      <c r="I152" s="30"/>
    </row>
    <row r="153" spans="1:9" x14ac:dyDescent="0.2">
      <c r="A153" s="68"/>
      <c r="B153" s="68"/>
      <c r="C153" s="68"/>
      <c r="D153" s="67"/>
      <c r="E153" s="69"/>
      <c r="F153" s="69"/>
      <c r="G153" s="68"/>
      <c r="H153" s="108"/>
      <c r="I153" s="30"/>
    </row>
    <row r="154" spans="1:9" x14ac:dyDescent="0.2">
      <c r="A154" s="68"/>
      <c r="B154" s="68"/>
      <c r="C154" s="68"/>
      <c r="D154" s="67"/>
      <c r="E154" s="69"/>
      <c r="F154" s="69"/>
      <c r="G154" s="68"/>
      <c r="H154" s="108"/>
      <c r="I154" s="30"/>
    </row>
    <row r="155" spans="1:9" x14ac:dyDescent="0.2">
      <c r="A155" s="68"/>
      <c r="B155" s="68"/>
      <c r="C155" s="68"/>
      <c r="D155" s="67"/>
      <c r="E155" s="69"/>
      <c r="F155" s="69"/>
      <c r="G155" s="68"/>
      <c r="H155" s="108"/>
      <c r="I155" s="30"/>
    </row>
    <row r="156" spans="1:9" x14ac:dyDescent="0.2">
      <c r="A156" s="68"/>
      <c r="B156" s="68"/>
      <c r="C156" s="68"/>
      <c r="D156" s="67"/>
      <c r="E156" s="69"/>
      <c r="F156" s="69"/>
      <c r="G156" s="68"/>
      <c r="H156" s="108"/>
      <c r="I156" s="30"/>
    </row>
    <row r="157" spans="1:9" x14ac:dyDescent="0.2">
      <c r="A157" s="68"/>
      <c r="B157" s="68"/>
      <c r="C157" s="68"/>
      <c r="D157" s="67"/>
      <c r="E157" s="69"/>
      <c r="F157" s="69"/>
      <c r="G157" s="68"/>
      <c r="H157" s="108"/>
      <c r="I157" s="30"/>
    </row>
    <row r="158" spans="1:9" x14ac:dyDescent="0.2">
      <c r="A158" s="68"/>
      <c r="B158" s="68"/>
      <c r="C158" s="68"/>
      <c r="D158" s="67"/>
      <c r="E158" s="69"/>
      <c r="F158" s="69"/>
      <c r="G158" s="68"/>
      <c r="H158" s="108"/>
      <c r="I158" s="30"/>
    </row>
    <row r="159" spans="1:9" x14ac:dyDescent="0.2">
      <c r="A159" s="68"/>
      <c r="B159" s="68"/>
      <c r="C159" s="68"/>
      <c r="D159" s="67"/>
      <c r="E159" s="69"/>
      <c r="F159" s="69"/>
      <c r="G159" s="68"/>
      <c r="H159" s="108"/>
      <c r="I159" s="30"/>
    </row>
    <row r="160" spans="1:9" x14ac:dyDescent="0.2">
      <c r="A160" s="68"/>
      <c r="B160" s="68"/>
      <c r="C160" s="68"/>
      <c r="D160" s="67"/>
      <c r="E160" s="69"/>
      <c r="F160" s="69"/>
      <c r="G160" s="68"/>
      <c r="H160" s="108"/>
      <c r="I160" s="30"/>
    </row>
    <row r="161" spans="1:9" x14ac:dyDescent="0.2">
      <c r="A161" s="68"/>
      <c r="B161" s="68"/>
      <c r="C161" s="68"/>
      <c r="D161" s="67"/>
      <c r="E161" s="69"/>
      <c r="F161" s="69"/>
      <c r="G161" s="68"/>
      <c r="H161" s="108"/>
      <c r="I161" s="30"/>
    </row>
    <row r="162" spans="1:9" x14ac:dyDescent="0.2">
      <c r="A162" s="68"/>
      <c r="B162" s="68"/>
      <c r="C162" s="68"/>
      <c r="D162" s="67"/>
      <c r="E162" s="69"/>
      <c r="F162" s="69"/>
      <c r="G162" s="68"/>
      <c r="H162" s="108"/>
      <c r="I162" s="30"/>
    </row>
    <row r="163" spans="1:9" x14ac:dyDescent="0.2">
      <c r="A163" s="68"/>
      <c r="B163" s="68"/>
      <c r="C163" s="68"/>
      <c r="D163" s="67"/>
      <c r="E163" s="69"/>
      <c r="F163" s="69"/>
      <c r="G163" s="68"/>
      <c r="H163" s="108"/>
      <c r="I163" s="30"/>
    </row>
    <row r="164" spans="1:9" x14ac:dyDescent="0.2">
      <c r="A164" s="68"/>
      <c r="B164" s="68"/>
      <c r="C164" s="68"/>
      <c r="D164" s="67"/>
      <c r="E164" s="69"/>
      <c r="F164" s="69"/>
      <c r="G164" s="68"/>
      <c r="H164" s="108"/>
      <c r="I164" s="30"/>
    </row>
    <row r="165" spans="1:9" x14ac:dyDescent="0.2">
      <c r="A165" s="68"/>
      <c r="B165" s="68"/>
      <c r="C165" s="68"/>
      <c r="D165" s="67"/>
      <c r="E165" s="69"/>
      <c r="F165" s="69"/>
      <c r="G165" s="68"/>
      <c r="H165" s="108"/>
      <c r="I165" s="30"/>
    </row>
    <row r="166" spans="1:9" x14ac:dyDescent="0.2">
      <c r="A166" s="68"/>
      <c r="B166" s="68"/>
      <c r="C166" s="68"/>
      <c r="D166" s="67"/>
      <c r="E166" s="69"/>
      <c r="F166" s="69"/>
      <c r="G166" s="68"/>
      <c r="H166" s="108"/>
      <c r="I166" s="30"/>
    </row>
    <row r="167" spans="1:9" x14ac:dyDescent="0.2">
      <c r="A167" s="68"/>
      <c r="B167" s="68"/>
      <c r="C167" s="68"/>
      <c r="D167" s="67"/>
      <c r="E167" s="69"/>
      <c r="F167" s="69"/>
      <c r="G167" s="68"/>
      <c r="H167" s="108"/>
      <c r="I167" s="30"/>
    </row>
    <row r="168" spans="1:9" x14ac:dyDescent="0.2">
      <c r="A168" s="68"/>
      <c r="B168" s="68"/>
      <c r="C168" s="68"/>
      <c r="D168" s="67"/>
      <c r="E168" s="69"/>
      <c r="F168" s="69"/>
      <c r="G168" s="68"/>
      <c r="H168" s="108"/>
      <c r="I168" s="30"/>
    </row>
    <row r="169" spans="1:9" x14ac:dyDescent="0.2">
      <c r="A169" s="68"/>
      <c r="B169" s="68"/>
      <c r="C169" s="68"/>
      <c r="D169" s="67"/>
      <c r="E169" s="69"/>
      <c r="F169" s="69"/>
      <c r="G169" s="68"/>
      <c r="H169" s="108"/>
      <c r="I169" s="30"/>
    </row>
    <row r="170" spans="1:9" x14ac:dyDescent="0.2">
      <c r="A170" s="68"/>
      <c r="B170" s="68"/>
      <c r="C170" s="68"/>
      <c r="D170" s="67"/>
      <c r="E170" s="69"/>
      <c r="F170" s="69"/>
      <c r="G170" s="68"/>
      <c r="H170" s="108"/>
      <c r="I170" s="30"/>
    </row>
    <row r="171" spans="1:9" x14ac:dyDescent="0.2">
      <c r="A171" s="68"/>
      <c r="B171" s="68"/>
      <c r="C171" s="68"/>
      <c r="D171" s="67"/>
      <c r="E171" s="69"/>
      <c r="F171" s="69"/>
      <c r="G171" s="68"/>
      <c r="H171" s="108"/>
      <c r="I171" s="30"/>
    </row>
    <row r="172" spans="1:9" x14ac:dyDescent="0.2">
      <c r="A172" s="68"/>
      <c r="B172" s="68"/>
      <c r="C172" s="68"/>
      <c r="D172" s="67"/>
      <c r="E172" s="69"/>
      <c r="F172" s="69"/>
      <c r="G172" s="68"/>
      <c r="H172" s="108"/>
      <c r="I172" s="30"/>
    </row>
    <row r="173" spans="1:9" x14ac:dyDescent="0.2">
      <c r="A173" s="68"/>
      <c r="B173" s="68"/>
      <c r="C173" s="68"/>
      <c r="D173" s="67"/>
      <c r="E173" s="69"/>
      <c r="F173" s="69"/>
      <c r="G173" s="68"/>
      <c r="H173" s="108"/>
      <c r="I173" s="30"/>
    </row>
    <row r="174" spans="1:9" x14ac:dyDescent="0.2">
      <c r="A174" s="68"/>
      <c r="B174" s="68"/>
      <c r="C174" s="68"/>
      <c r="D174" s="67"/>
      <c r="E174" s="69"/>
      <c r="F174" s="69"/>
      <c r="G174" s="68"/>
      <c r="H174" s="108"/>
      <c r="I174" s="30"/>
    </row>
    <row r="175" spans="1:9" x14ac:dyDescent="0.2">
      <c r="A175" s="68"/>
      <c r="B175" s="68"/>
      <c r="C175" s="68"/>
      <c r="D175" s="67"/>
      <c r="E175" s="69"/>
      <c r="F175" s="69"/>
      <c r="G175" s="68"/>
      <c r="H175" s="108"/>
      <c r="I175" s="30"/>
    </row>
    <row r="176" spans="1:9" x14ac:dyDescent="0.2">
      <c r="A176" s="68"/>
      <c r="B176" s="68"/>
      <c r="C176" s="68"/>
      <c r="D176" s="67"/>
      <c r="E176" s="69"/>
      <c r="F176" s="69"/>
      <c r="G176" s="68"/>
      <c r="H176" s="108"/>
      <c r="I176" s="30"/>
    </row>
    <row r="177" spans="1:9" x14ac:dyDescent="0.2">
      <c r="A177" s="68"/>
      <c r="B177" s="68"/>
      <c r="C177" s="68"/>
      <c r="D177" s="67"/>
      <c r="E177" s="69"/>
      <c r="F177" s="69"/>
      <c r="G177" s="68"/>
      <c r="H177" s="108"/>
      <c r="I177" s="30"/>
    </row>
    <row r="178" spans="1:9" x14ac:dyDescent="0.2">
      <c r="A178" s="68"/>
      <c r="B178" s="68"/>
      <c r="C178" s="68"/>
      <c r="D178" s="67"/>
      <c r="E178" s="69"/>
      <c r="F178" s="69"/>
      <c r="G178" s="68"/>
      <c r="H178" s="108"/>
      <c r="I178" s="30"/>
    </row>
    <row r="179" spans="1:9" x14ac:dyDescent="0.2">
      <c r="A179" s="68"/>
      <c r="B179" s="68"/>
      <c r="C179" s="68"/>
      <c r="D179" s="67"/>
      <c r="E179" s="69"/>
      <c r="F179" s="69"/>
      <c r="G179" s="68"/>
      <c r="H179" s="108"/>
      <c r="I179" s="30"/>
    </row>
    <row r="180" spans="1:9" x14ac:dyDescent="0.2">
      <c r="A180" s="68"/>
      <c r="B180" s="68"/>
      <c r="C180" s="68"/>
      <c r="D180" s="67"/>
      <c r="E180" s="69"/>
      <c r="F180" s="69"/>
      <c r="G180" s="68"/>
      <c r="H180" s="108"/>
      <c r="I180" s="30"/>
    </row>
    <row r="181" spans="1:9" x14ac:dyDescent="0.2">
      <c r="A181" s="68"/>
      <c r="B181" s="68"/>
      <c r="C181" s="68"/>
      <c r="D181" s="67"/>
      <c r="E181" s="69"/>
      <c r="F181" s="69"/>
      <c r="G181" s="68"/>
      <c r="H181" s="108"/>
      <c r="I181" s="30"/>
    </row>
    <row r="182" spans="1:9" x14ac:dyDescent="0.2">
      <c r="A182" s="68"/>
      <c r="B182" s="68"/>
      <c r="C182" s="68"/>
      <c r="D182" s="67"/>
      <c r="E182" s="69"/>
      <c r="F182" s="69"/>
      <c r="G182" s="68"/>
      <c r="H182" s="108"/>
      <c r="I182" s="30"/>
    </row>
    <row r="183" spans="1:9" x14ac:dyDescent="0.2">
      <c r="A183" s="68"/>
      <c r="B183" s="68"/>
      <c r="C183" s="68"/>
      <c r="D183" s="67"/>
      <c r="E183" s="69"/>
      <c r="F183" s="69"/>
      <c r="G183" s="68"/>
      <c r="H183" s="108"/>
      <c r="I183" s="30"/>
    </row>
    <row r="184" spans="1:9" x14ac:dyDescent="0.2">
      <c r="A184" s="68"/>
      <c r="B184" s="68"/>
      <c r="C184" s="68"/>
      <c r="D184" s="67"/>
      <c r="E184" s="69"/>
      <c r="F184" s="69"/>
      <c r="G184" s="68"/>
      <c r="H184" s="108"/>
      <c r="I184" s="30"/>
    </row>
    <row r="185" spans="1:9" x14ac:dyDescent="0.2">
      <c r="A185" s="68"/>
      <c r="B185" s="68"/>
      <c r="C185" s="68"/>
      <c r="D185" s="67"/>
      <c r="E185" s="69"/>
      <c r="F185" s="69"/>
      <c r="G185" s="68"/>
      <c r="H185" s="108"/>
      <c r="I185" s="30"/>
    </row>
    <row r="186" spans="1:9" x14ac:dyDescent="0.2">
      <c r="A186" s="68"/>
      <c r="B186" s="68"/>
      <c r="C186" s="68"/>
      <c r="D186" s="67"/>
      <c r="E186" s="69"/>
      <c r="F186" s="69"/>
      <c r="G186" s="68"/>
      <c r="H186" s="108"/>
      <c r="I186" s="30"/>
    </row>
    <row r="187" spans="1:9" x14ac:dyDescent="0.2">
      <c r="A187" s="68"/>
      <c r="B187" s="68"/>
      <c r="C187" s="68"/>
      <c r="D187" s="67"/>
      <c r="E187" s="69"/>
      <c r="F187" s="69"/>
      <c r="G187" s="68"/>
      <c r="H187" s="108"/>
      <c r="I187" s="30"/>
    </row>
    <row r="188" spans="1:9" x14ac:dyDescent="0.2">
      <c r="A188" s="68"/>
      <c r="B188" s="68"/>
      <c r="C188" s="68"/>
      <c r="D188" s="67"/>
      <c r="E188" s="69"/>
      <c r="F188" s="69"/>
      <c r="G188" s="68"/>
      <c r="H188" s="108"/>
      <c r="I188" s="30"/>
    </row>
    <row r="189" spans="1:9" x14ac:dyDescent="0.2">
      <c r="A189" s="68"/>
      <c r="B189" s="68"/>
      <c r="C189" s="68"/>
      <c r="D189" s="67"/>
      <c r="E189" s="69"/>
      <c r="F189" s="69"/>
      <c r="G189" s="68"/>
      <c r="H189" s="108"/>
      <c r="I189" s="30"/>
    </row>
    <row r="190" spans="1:9" x14ac:dyDescent="0.2">
      <c r="A190" s="68"/>
      <c r="B190" s="68"/>
      <c r="C190" s="68"/>
      <c r="D190" s="67"/>
      <c r="E190" s="69"/>
      <c r="F190" s="69"/>
      <c r="G190" s="68"/>
      <c r="H190" s="108"/>
      <c r="I190" s="30"/>
    </row>
    <row r="191" spans="1:9" x14ac:dyDescent="0.2">
      <c r="A191" s="68"/>
      <c r="B191" s="68"/>
      <c r="C191" s="68"/>
      <c r="D191" s="67"/>
      <c r="E191" s="69"/>
      <c r="F191" s="69"/>
      <c r="G191" s="68"/>
      <c r="H191" s="108"/>
      <c r="I191" s="30"/>
    </row>
    <row r="192" spans="1:9" x14ac:dyDescent="0.2">
      <c r="A192" s="68"/>
      <c r="B192" s="68"/>
      <c r="C192" s="68"/>
      <c r="D192" s="67"/>
      <c r="E192" s="69"/>
      <c r="F192" s="69"/>
      <c r="G192" s="68"/>
      <c r="H192" s="108"/>
      <c r="I192" s="30"/>
    </row>
    <row r="193" spans="1:9" x14ac:dyDescent="0.2">
      <c r="A193" s="68"/>
      <c r="B193" s="68"/>
      <c r="C193" s="68"/>
      <c r="D193" s="67"/>
      <c r="E193" s="69"/>
      <c r="F193" s="69"/>
      <c r="G193" s="68"/>
      <c r="H193" s="108"/>
      <c r="I193" s="30"/>
    </row>
    <row r="194" spans="1:9" x14ac:dyDescent="0.2">
      <c r="A194" s="68"/>
      <c r="B194" s="68"/>
      <c r="C194" s="68"/>
      <c r="D194" s="67"/>
      <c r="E194" s="69"/>
      <c r="F194" s="69"/>
      <c r="G194" s="68"/>
      <c r="H194" s="108"/>
      <c r="I194" s="30"/>
    </row>
    <row r="195" spans="1:9" x14ac:dyDescent="0.2">
      <c r="A195" s="68"/>
      <c r="B195" s="68"/>
      <c r="C195" s="68"/>
      <c r="D195" s="67"/>
      <c r="E195" s="69"/>
      <c r="F195" s="69"/>
      <c r="G195" s="68"/>
      <c r="H195" s="108"/>
      <c r="I195" s="30"/>
    </row>
    <row r="196" spans="1:9" x14ac:dyDescent="0.2">
      <c r="A196" s="68"/>
      <c r="B196" s="68"/>
      <c r="C196" s="68"/>
      <c r="D196" s="67"/>
      <c r="E196" s="69"/>
      <c r="F196" s="69"/>
      <c r="G196" s="68"/>
      <c r="H196" s="108"/>
      <c r="I196" s="30"/>
    </row>
    <row r="197" spans="1:9" x14ac:dyDescent="0.2">
      <c r="A197" s="68"/>
      <c r="B197" s="68"/>
      <c r="C197" s="68"/>
      <c r="D197" s="67"/>
      <c r="E197" s="69"/>
      <c r="F197" s="69"/>
      <c r="G197" s="68"/>
      <c r="H197" s="108"/>
      <c r="I197" s="30"/>
    </row>
    <row r="198" spans="1:9" x14ac:dyDescent="0.2">
      <c r="A198" s="68"/>
      <c r="B198" s="68"/>
      <c r="C198" s="68"/>
      <c r="D198" s="67"/>
      <c r="E198" s="69"/>
      <c r="F198" s="69"/>
      <c r="G198" s="68"/>
      <c r="H198" s="108"/>
      <c r="I198" s="30"/>
    </row>
    <row r="199" spans="1:9" x14ac:dyDescent="0.2">
      <c r="A199" s="68"/>
      <c r="B199" s="68"/>
      <c r="C199" s="68"/>
      <c r="D199" s="67"/>
      <c r="E199" s="69"/>
      <c r="F199" s="69"/>
      <c r="G199" s="68"/>
      <c r="H199" s="108"/>
      <c r="I199" s="30"/>
    </row>
    <row r="200" spans="1:9" x14ac:dyDescent="0.2">
      <c r="A200" s="68"/>
      <c r="B200" s="68"/>
      <c r="C200" s="68"/>
      <c r="D200" s="67"/>
      <c r="E200" s="69"/>
      <c r="F200" s="69"/>
      <c r="G200" s="68"/>
      <c r="H200" s="108"/>
      <c r="I200" s="30"/>
    </row>
    <row r="201" spans="1:9" x14ac:dyDescent="0.2">
      <c r="A201" s="68"/>
      <c r="B201" s="68"/>
      <c r="C201" s="68"/>
      <c r="D201" s="67"/>
      <c r="E201" s="69"/>
      <c r="F201" s="69"/>
      <c r="G201" s="68"/>
      <c r="H201" s="108"/>
      <c r="I201" s="30"/>
    </row>
    <row r="202" spans="1:9" x14ac:dyDescent="0.2">
      <c r="A202" s="68"/>
      <c r="B202" s="68"/>
      <c r="C202" s="68"/>
      <c r="D202" s="67"/>
      <c r="E202" s="69"/>
      <c r="F202" s="69"/>
      <c r="G202" s="68"/>
      <c r="H202" s="108"/>
      <c r="I202" s="30"/>
    </row>
  </sheetData>
  <sortState xmlns:xlrd2="http://schemas.microsoft.com/office/spreadsheetml/2017/richdata2" ref="B61:H170">
    <sortCondition ref="B61:B170"/>
  </sortState>
  <phoneticPr fontId="1"/>
  <dataValidations count="1">
    <dataValidation type="list" allowBlank="1" showInputMessage="1" showErrorMessage="1" sqref="D4:D202" xr:uid="{00000000-0002-0000-0000-000000000000}">
      <formula1>$K$4:$K$39</formula1>
    </dataValidation>
  </dataValidations>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審議!$A$3:$A$38</xm:f>
          </x14:formula1>
          <xm:sqref>D4:D202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V32"/>
  <sheetViews>
    <sheetView topLeftCell="N1" zoomScaleNormal="100" workbookViewId="0">
      <selection activeCell="T29" sqref="T29"/>
    </sheetView>
  </sheetViews>
  <sheetFormatPr defaultRowHeight="13.2" x14ac:dyDescent="0.2"/>
  <cols>
    <col min="1" max="1" width="5.33203125" customWidth="1"/>
    <col min="2" max="8" width="5" customWidth="1"/>
    <col min="9" max="10" width="5" style="1" customWidth="1"/>
    <col min="11" max="11" width="6.33203125" customWidth="1"/>
    <col min="12" max="12" width="7.88671875" style="7" customWidth="1"/>
    <col min="13" max="13" width="9.33203125" style="7" customWidth="1"/>
    <col min="14" max="14" width="10.88671875" style="32" customWidth="1"/>
    <col min="15" max="15" width="6.88671875" style="32" customWidth="1"/>
    <col min="16" max="16" width="6.109375" style="7" customWidth="1"/>
    <col min="17" max="17" width="11.21875" style="7" customWidth="1"/>
    <col min="18" max="18" width="12.109375" style="7" customWidth="1"/>
    <col min="19" max="19" width="9.88671875" style="7" customWidth="1"/>
    <col min="20" max="20" width="10.77734375" customWidth="1"/>
    <col min="21" max="21" width="21.6640625" customWidth="1"/>
    <col min="22" max="22" width="3.77734375" customWidth="1"/>
  </cols>
  <sheetData>
    <row r="1" spans="1:22" x14ac:dyDescent="0.2">
      <c r="R1" s="7" t="s">
        <v>55</v>
      </c>
    </row>
    <row r="2" spans="1:22" x14ac:dyDescent="0.2">
      <c r="A2" s="6"/>
      <c r="Q2" s="70"/>
    </row>
    <row r="3" spans="1:22" ht="13.5" customHeight="1" x14ac:dyDescent="0.2">
      <c r="A3" s="6"/>
      <c r="Q3" s="70"/>
      <c r="R3" s="71" t="s">
        <v>56</v>
      </c>
      <c r="S3" s="63">
        <v>44970</v>
      </c>
      <c r="T3" t="s">
        <v>57</v>
      </c>
      <c r="U3" s="7" t="s">
        <v>58</v>
      </c>
    </row>
    <row r="4" spans="1:22" ht="13.5" customHeight="1" x14ac:dyDescent="0.2">
      <c r="Q4" s="70"/>
      <c r="R4" s="71" t="s">
        <v>59</v>
      </c>
      <c r="S4" s="63">
        <v>43921</v>
      </c>
      <c r="T4" t="s">
        <v>60</v>
      </c>
      <c r="U4" s="7" t="s">
        <v>61</v>
      </c>
    </row>
    <row r="5" spans="1:22" x14ac:dyDescent="0.2">
      <c r="Q5" s="70"/>
      <c r="R5" s="71" t="s">
        <v>62</v>
      </c>
      <c r="S5" s="63">
        <v>2016.3</v>
      </c>
      <c r="T5" s="7" t="s">
        <v>60</v>
      </c>
      <c r="U5" s="7"/>
    </row>
    <row r="6" spans="1:22" ht="13.8" thickBot="1" x14ac:dyDescent="0.25">
      <c r="Q6" s="70"/>
      <c r="V6" s="4"/>
    </row>
    <row r="7" spans="1:22" x14ac:dyDescent="0.2">
      <c r="M7" s="6" t="s">
        <v>63</v>
      </c>
      <c r="Q7"/>
      <c r="T7" s="7"/>
      <c r="U7" s="7"/>
      <c r="V7" s="112" t="s">
        <v>64</v>
      </c>
    </row>
    <row r="8" spans="1:22" ht="27" thickBot="1" x14ac:dyDescent="0.25">
      <c r="M8" s="46" t="s">
        <v>65</v>
      </c>
      <c r="N8" s="46" t="s">
        <v>66</v>
      </c>
      <c r="O8" s="46" t="s">
        <v>67</v>
      </c>
      <c r="P8" s="41" t="s">
        <v>68</v>
      </c>
      <c r="Q8" s="33" t="s">
        <v>69</v>
      </c>
      <c r="R8" s="41" t="s">
        <v>70</v>
      </c>
      <c r="S8" s="76" t="s">
        <v>7</v>
      </c>
      <c r="T8" s="42" t="s">
        <v>8</v>
      </c>
      <c r="U8" s="43" t="s">
        <v>71</v>
      </c>
      <c r="V8" s="113"/>
    </row>
    <row r="9" spans="1:22" x14ac:dyDescent="0.2">
      <c r="M9" s="35" t="s">
        <v>10</v>
      </c>
      <c r="N9" s="36">
        <v>1</v>
      </c>
      <c r="O9" s="36"/>
      <c r="P9" s="37" t="s">
        <v>19</v>
      </c>
      <c r="Q9" s="87" t="s">
        <v>72</v>
      </c>
      <c r="R9" s="37" t="s">
        <v>73</v>
      </c>
      <c r="S9" s="72">
        <v>47</v>
      </c>
      <c r="T9" s="109" t="s">
        <v>74</v>
      </c>
      <c r="U9" s="44"/>
      <c r="V9" s="113"/>
    </row>
    <row r="10" spans="1:22" x14ac:dyDescent="0.2">
      <c r="M10" s="38" t="s">
        <v>75</v>
      </c>
      <c r="N10" s="3">
        <v>2</v>
      </c>
      <c r="O10" s="3"/>
      <c r="P10" s="9" t="s">
        <v>19</v>
      </c>
      <c r="Q10" s="88" t="s">
        <v>76</v>
      </c>
      <c r="R10" s="9" t="s">
        <v>73</v>
      </c>
      <c r="S10" s="73"/>
      <c r="T10" s="9"/>
      <c r="U10" s="31"/>
      <c r="V10" s="113"/>
    </row>
    <row r="11" spans="1:22" x14ac:dyDescent="0.2">
      <c r="M11" s="38" t="s">
        <v>75</v>
      </c>
      <c r="N11" s="3">
        <v>3</v>
      </c>
      <c r="O11" s="3"/>
      <c r="P11" s="9" t="s">
        <v>77</v>
      </c>
      <c r="Q11" s="88" t="s">
        <v>78</v>
      </c>
      <c r="R11" s="34" t="s">
        <v>79</v>
      </c>
      <c r="S11" s="73"/>
      <c r="T11" s="9"/>
      <c r="U11" s="31"/>
      <c r="V11" s="113"/>
    </row>
    <row r="12" spans="1:22" ht="13.5" customHeight="1" x14ac:dyDescent="0.2">
      <c r="M12" s="38" t="s">
        <v>75</v>
      </c>
      <c r="N12" s="3">
        <v>4</v>
      </c>
      <c r="O12" s="3"/>
      <c r="P12" s="9" t="s">
        <v>77</v>
      </c>
      <c r="Q12" s="88" t="s">
        <v>80</v>
      </c>
      <c r="R12" s="34" t="s">
        <v>79</v>
      </c>
      <c r="S12" s="73"/>
      <c r="T12" s="9"/>
      <c r="U12" s="9"/>
      <c r="V12" s="113"/>
    </row>
    <row r="13" spans="1:22" ht="13.5" customHeight="1" x14ac:dyDescent="0.2">
      <c r="M13" s="38" t="s">
        <v>75</v>
      </c>
      <c r="N13" s="101">
        <v>5</v>
      </c>
      <c r="O13" s="94">
        <v>1</v>
      </c>
      <c r="P13" s="59" t="s">
        <v>28</v>
      </c>
      <c r="Q13" s="89" t="s">
        <v>81</v>
      </c>
      <c r="R13" s="9" t="s">
        <v>73</v>
      </c>
      <c r="S13" s="73"/>
      <c r="T13" s="9"/>
      <c r="U13" s="9"/>
      <c r="V13" s="113"/>
    </row>
    <row r="14" spans="1:22" ht="13.8" thickBot="1" x14ac:dyDescent="0.25">
      <c r="M14" s="38" t="s">
        <v>75</v>
      </c>
      <c r="N14" s="101">
        <v>6</v>
      </c>
      <c r="O14" s="94">
        <v>2</v>
      </c>
      <c r="P14" s="59" t="s">
        <v>28</v>
      </c>
      <c r="Q14" s="89" t="s">
        <v>82</v>
      </c>
      <c r="R14" s="9" t="s">
        <v>73</v>
      </c>
      <c r="S14" s="73"/>
      <c r="T14" s="9"/>
      <c r="U14" s="9"/>
      <c r="V14" s="113"/>
    </row>
    <row r="15" spans="1:22" x14ac:dyDescent="0.2">
      <c r="M15" s="38" t="s">
        <v>75</v>
      </c>
      <c r="N15" s="102">
        <v>7</v>
      </c>
      <c r="O15" s="95">
        <v>1</v>
      </c>
      <c r="P15" s="59" t="s">
        <v>83</v>
      </c>
      <c r="Q15" s="90" t="s">
        <v>84</v>
      </c>
      <c r="R15" s="34" t="s">
        <v>79</v>
      </c>
      <c r="S15" s="73"/>
      <c r="T15" s="9"/>
      <c r="U15" s="9"/>
      <c r="V15" s="114" t="s">
        <v>85</v>
      </c>
    </row>
    <row r="16" spans="1:22" ht="13.8" thickBot="1" x14ac:dyDescent="0.25">
      <c r="M16" s="51" t="s">
        <v>75</v>
      </c>
      <c r="N16" s="103">
        <v>8</v>
      </c>
      <c r="O16" s="96">
        <v>2</v>
      </c>
      <c r="P16" s="60" t="s">
        <v>83</v>
      </c>
      <c r="Q16" s="91" t="s">
        <v>86</v>
      </c>
      <c r="R16" s="34" t="s">
        <v>87</v>
      </c>
      <c r="S16" s="74"/>
      <c r="T16" s="34"/>
      <c r="U16" s="34"/>
      <c r="V16" s="115"/>
    </row>
    <row r="17" spans="11:22" x14ac:dyDescent="0.2">
      <c r="M17" s="35" t="s">
        <v>75</v>
      </c>
      <c r="N17" s="36">
        <v>9</v>
      </c>
      <c r="O17" s="36"/>
      <c r="P17" s="37" t="s">
        <v>20</v>
      </c>
      <c r="Q17" s="87" t="s">
        <v>88</v>
      </c>
      <c r="R17" s="37" t="s">
        <v>89</v>
      </c>
      <c r="S17" s="72"/>
      <c r="T17" s="37"/>
      <c r="U17" s="37"/>
      <c r="V17" s="115"/>
    </row>
    <row r="18" spans="11:22" x14ac:dyDescent="0.2">
      <c r="M18" s="38" t="s">
        <v>75</v>
      </c>
      <c r="N18" s="3">
        <v>10</v>
      </c>
      <c r="O18" s="3"/>
      <c r="P18" s="5" t="s">
        <v>20</v>
      </c>
      <c r="Q18" s="88" t="s">
        <v>90</v>
      </c>
      <c r="R18" s="9" t="s">
        <v>91</v>
      </c>
      <c r="S18" s="73"/>
      <c r="T18" s="9"/>
      <c r="U18" s="9"/>
      <c r="V18" s="115"/>
    </row>
    <row r="19" spans="11:22" x14ac:dyDescent="0.2">
      <c r="M19" s="38" t="s">
        <v>75</v>
      </c>
      <c r="N19" s="104">
        <v>11</v>
      </c>
      <c r="O19" s="97">
        <v>1</v>
      </c>
      <c r="P19" s="61" t="s">
        <v>29</v>
      </c>
      <c r="Q19" s="89" t="s">
        <v>92</v>
      </c>
      <c r="R19" s="9" t="s">
        <v>91</v>
      </c>
      <c r="S19" s="73"/>
      <c r="T19" s="9"/>
      <c r="U19" s="9"/>
      <c r="V19" s="115"/>
    </row>
    <row r="20" spans="11:22" ht="15.75" customHeight="1" thickBot="1" x14ac:dyDescent="0.25">
      <c r="M20" s="38" t="s">
        <v>75</v>
      </c>
      <c r="N20" s="104">
        <v>12</v>
      </c>
      <c r="O20" s="97">
        <v>2</v>
      </c>
      <c r="P20" s="61" t="s">
        <v>29</v>
      </c>
      <c r="Q20" s="89" t="s">
        <v>93</v>
      </c>
      <c r="R20" s="9" t="s">
        <v>91</v>
      </c>
      <c r="S20" s="73"/>
      <c r="T20" s="9"/>
      <c r="U20" s="9"/>
      <c r="V20" s="116"/>
    </row>
    <row r="21" spans="11:22" x14ac:dyDescent="0.2">
      <c r="M21" s="38" t="s">
        <v>75</v>
      </c>
      <c r="N21" s="102">
        <v>13</v>
      </c>
      <c r="O21" s="95">
        <v>1</v>
      </c>
      <c r="P21" s="61" t="s">
        <v>94</v>
      </c>
      <c r="Q21" s="92" t="s">
        <v>95</v>
      </c>
      <c r="R21" s="9" t="s">
        <v>91</v>
      </c>
      <c r="S21" s="73"/>
      <c r="T21" s="9"/>
      <c r="U21" s="9"/>
    </row>
    <row r="22" spans="11:22" ht="13.8" thickBot="1" x14ac:dyDescent="0.25">
      <c r="M22" s="39" t="s">
        <v>75</v>
      </c>
      <c r="N22" s="105">
        <v>14</v>
      </c>
      <c r="O22" s="98">
        <v>2</v>
      </c>
      <c r="P22" s="62" t="s">
        <v>94</v>
      </c>
      <c r="Q22" s="93" t="s">
        <v>96</v>
      </c>
      <c r="R22" s="40" t="s">
        <v>91</v>
      </c>
      <c r="S22" s="75"/>
      <c r="T22" s="40"/>
      <c r="U22" s="40"/>
    </row>
    <row r="23" spans="11:22" x14ac:dyDescent="0.2">
      <c r="M23" s="47"/>
      <c r="N23" s="48"/>
      <c r="O23" s="48"/>
      <c r="P23" s="27"/>
      <c r="Q23" s="49"/>
      <c r="S23" s="45"/>
      <c r="T23" s="7"/>
      <c r="U23" s="7"/>
    </row>
    <row r="24" spans="11:22" x14ac:dyDescent="0.2">
      <c r="M24" s="8"/>
      <c r="P24" s="27"/>
      <c r="Q24" s="50"/>
      <c r="T24" s="7"/>
      <c r="U24" s="7"/>
    </row>
    <row r="25" spans="11:22" x14ac:dyDescent="0.2">
      <c r="M25" s="8"/>
      <c r="Q25"/>
      <c r="T25" s="7"/>
      <c r="U25" s="7"/>
    </row>
    <row r="26" spans="11:22" ht="12.75" customHeight="1" x14ac:dyDescent="0.2">
      <c r="M26" s="8"/>
      <c r="Q26"/>
      <c r="T26" s="7"/>
      <c r="U26" s="7"/>
    </row>
    <row r="29" spans="11:22" ht="13.5" customHeight="1" x14ac:dyDescent="0.2">
      <c r="K29" s="8"/>
    </row>
    <row r="30" spans="11:22" x14ac:dyDescent="0.2">
      <c r="K30" s="8"/>
    </row>
    <row r="31" spans="11:22" x14ac:dyDescent="0.2">
      <c r="K31" s="8"/>
    </row>
    <row r="32" spans="11:22" x14ac:dyDescent="0.2">
      <c r="K32" s="8"/>
    </row>
  </sheetData>
  <mergeCells count="2">
    <mergeCell ref="V7:V14"/>
    <mergeCell ref="V15:V20"/>
  </mergeCells>
  <phoneticPr fontId="1"/>
  <pageMargins left="0.7" right="0.7" top="0.75" bottom="0.75" header="0.3" footer="0.3"/>
  <pageSetup paperSize="9" orientation="portrait"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H43"/>
  <sheetViews>
    <sheetView zoomScaleNormal="100" zoomScaleSheetLayoutView="100" workbookViewId="0">
      <selection activeCell="A2" sqref="A2"/>
    </sheetView>
  </sheetViews>
  <sheetFormatPr defaultRowHeight="13.2" x14ac:dyDescent="0.2"/>
  <cols>
    <col min="1" max="1" width="7.21875" style="29" customWidth="1"/>
    <col min="2" max="2" width="8.21875" style="10" customWidth="1"/>
    <col min="3" max="3" width="7.6640625" style="10" customWidth="1"/>
    <col min="4" max="4" width="7" style="10" customWidth="1"/>
    <col min="5" max="5" width="7.33203125" style="10" customWidth="1"/>
    <col min="6" max="6" width="18.21875" style="10" customWidth="1"/>
    <col min="7" max="7" width="13.6640625" style="10" customWidth="1"/>
    <col min="8" max="8" width="26.109375" style="10" customWidth="1"/>
    <col min="9" max="252" width="9" style="10"/>
    <col min="253" max="253" width="9.109375" style="10" customWidth="1"/>
    <col min="254" max="254" width="12.44140625" style="10" customWidth="1"/>
    <col min="255" max="255" width="15.6640625" style="10" customWidth="1"/>
    <col min="256" max="256" width="38.44140625" style="10" customWidth="1"/>
    <col min="257" max="258" width="8.77734375" style="10" customWidth="1"/>
    <col min="259" max="259" width="5.21875" style="10" customWidth="1"/>
    <col min="260" max="508" width="9" style="10"/>
    <col min="509" max="509" width="9.109375" style="10" customWidth="1"/>
    <col min="510" max="510" width="12.44140625" style="10" customWidth="1"/>
    <col min="511" max="511" width="15.6640625" style="10" customWidth="1"/>
    <col min="512" max="512" width="38.44140625" style="10" customWidth="1"/>
    <col min="513" max="514" width="8.77734375" style="10" customWidth="1"/>
    <col min="515" max="515" width="5.21875" style="10" customWidth="1"/>
    <col min="516" max="764" width="9" style="10"/>
    <col min="765" max="765" width="9.109375" style="10" customWidth="1"/>
    <col min="766" max="766" width="12.44140625" style="10" customWidth="1"/>
    <col min="767" max="767" width="15.6640625" style="10" customWidth="1"/>
    <col min="768" max="768" width="38.44140625" style="10" customWidth="1"/>
    <col min="769" max="770" width="8.77734375" style="10" customWidth="1"/>
    <col min="771" max="771" width="5.21875" style="10" customWidth="1"/>
    <col min="772" max="1020" width="9" style="10"/>
    <col min="1021" max="1021" width="9.109375" style="10" customWidth="1"/>
    <col min="1022" max="1022" width="12.44140625" style="10" customWidth="1"/>
    <col min="1023" max="1023" width="15.6640625" style="10" customWidth="1"/>
    <col min="1024" max="1024" width="38.44140625" style="10" customWidth="1"/>
    <col min="1025" max="1026" width="8.77734375" style="10" customWidth="1"/>
    <col min="1027" max="1027" width="5.21875" style="10" customWidth="1"/>
    <col min="1028" max="1276" width="9" style="10"/>
    <col min="1277" max="1277" width="9.109375" style="10" customWidth="1"/>
    <col min="1278" max="1278" width="12.44140625" style="10" customWidth="1"/>
    <col min="1279" max="1279" width="15.6640625" style="10" customWidth="1"/>
    <col min="1280" max="1280" width="38.44140625" style="10" customWidth="1"/>
    <col min="1281" max="1282" width="8.77734375" style="10" customWidth="1"/>
    <col min="1283" max="1283" width="5.21875" style="10" customWidth="1"/>
    <col min="1284" max="1532" width="9" style="10"/>
    <col min="1533" max="1533" width="9.109375" style="10" customWidth="1"/>
    <col min="1534" max="1534" width="12.44140625" style="10" customWidth="1"/>
    <col min="1535" max="1535" width="15.6640625" style="10" customWidth="1"/>
    <col min="1536" max="1536" width="38.44140625" style="10" customWidth="1"/>
    <col min="1537" max="1538" width="8.77734375" style="10" customWidth="1"/>
    <col min="1539" max="1539" width="5.21875" style="10" customWidth="1"/>
    <col min="1540" max="1788" width="9" style="10"/>
    <col min="1789" max="1789" width="9.109375" style="10" customWidth="1"/>
    <col min="1790" max="1790" width="12.44140625" style="10" customWidth="1"/>
    <col min="1791" max="1791" width="15.6640625" style="10" customWidth="1"/>
    <col min="1792" max="1792" width="38.44140625" style="10" customWidth="1"/>
    <col min="1793" max="1794" width="8.77734375" style="10" customWidth="1"/>
    <col min="1795" max="1795" width="5.21875" style="10" customWidth="1"/>
    <col min="1796" max="2044" width="9" style="10"/>
    <col min="2045" max="2045" width="9.109375" style="10" customWidth="1"/>
    <col min="2046" max="2046" width="12.44140625" style="10" customWidth="1"/>
    <col min="2047" max="2047" width="15.6640625" style="10" customWidth="1"/>
    <col min="2048" max="2048" width="38.44140625" style="10" customWidth="1"/>
    <col min="2049" max="2050" width="8.77734375" style="10" customWidth="1"/>
    <col min="2051" max="2051" width="5.21875" style="10" customWidth="1"/>
    <col min="2052" max="2300" width="9" style="10"/>
    <col min="2301" max="2301" width="9.109375" style="10" customWidth="1"/>
    <col min="2302" max="2302" width="12.44140625" style="10" customWidth="1"/>
    <col min="2303" max="2303" width="15.6640625" style="10" customWidth="1"/>
    <col min="2304" max="2304" width="38.44140625" style="10" customWidth="1"/>
    <col min="2305" max="2306" width="8.77734375" style="10" customWidth="1"/>
    <col min="2307" max="2307" width="5.21875" style="10" customWidth="1"/>
    <col min="2308" max="2556" width="9" style="10"/>
    <col min="2557" max="2557" width="9.109375" style="10" customWidth="1"/>
    <col min="2558" max="2558" width="12.44140625" style="10" customWidth="1"/>
    <col min="2559" max="2559" width="15.6640625" style="10" customWidth="1"/>
    <col min="2560" max="2560" width="38.44140625" style="10" customWidth="1"/>
    <col min="2561" max="2562" width="8.77734375" style="10" customWidth="1"/>
    <col min="2563" max="2563" width="5.21875" style="10" customWidth="1"/>
    <col min="2564" max="2812" width="9" style="10"/>
    <col min="2813" max="2813" width="9.109375" style="10" customWidth="1"/>
    <col min="2814" max="2814" width="12.44140625" style="10" customWidth="1"/>
    <col min="2815" max="2815" width="15.6640625" style="10" customWidth="1"/>
    <col min="2816" max="2816" width="38.44140625" style="10" customWidth="1"/>
    <col min="2817" max="2818" width="8.77734375" style="10" customWidth="1"/>
    <col min="2819" max="2819" width="5.21875" style="10" customWidth="1"/>
    <col min="2820" max="3068" width="9" style="10"/>
    <col min="3069" max="3069" width="9.109375" style="10" customWidth="1"/>
    <col min="3070" max="3070" width="12.44140625" style="10" customWidth="1"/>
    <col min="3071" max="3071" width="15.6640625" style="10" customWidth="1"/>
    <col min="3072" max="3072" width="38.44140625" style="10" customWidth="1"/>
    <col min="3073" max="3074" width="8.77734375" style="10" customWidth="1"/>
    <col min="3075" max="3075" width="5.21875" style="10" customWidth="1"/>
    <col min="3076" max="3324" width="9" style="10"/>
    <col min="3325" max="3325" width="9.109375" style="10" customWidth="1"/>
    <col min="3326" max="3326" width="12.44140625" style="10" customWidth="1"/>
    <col min="3327" max="3327" width="15.6640625" style="10" customWidth="1"/>
    <col min="3328" max="3328" width="38.44140625" style="10" customWidth="1"/>
    <col min="3329" max="3330" width="8.77734375" style="10" customWidth="1"/>
    <col min="3331" max="3331" width="5.21875" style="10" customWidth="1"/>
    <col min="3332" max="3580" width="9" style="10"/>
    <col min="3581" max="3581" width="9.109375" style="10" customWidth="1"/>
    <col min="3582" max="3582" width="12.44140625" style="10" customWidth="1"/>
    <col min="3583" max="3583" width="15.6640625" style="10" customWidth="1"/>
    <col min="3584" max="3584" width="38.44140625" style="10" customWidth="1"/>
    <col min="3585" max="3586" width="8.77734375" style="10" customWidth="1"/>
    <col min="3587" max="3587" width="5.21875" style="10" customWidth="1"/>
    <col min="3588" max="3836" width="9" style="10"/>
    <col min="3837" max="3837" width="9.109375" style="10" customWidth="1"/>
    <col min="3838" max="3838" width="12.44140625" style="10" customWidth="1"/>
    <col min="3839" max="3839" width="15.6640625" style="10" customWidth="1"/>
    <col min="3840" max="3840" width="38.44140625" style="10" customWidth="1"/>
    <col min="3841" max="3842" width="8.77734375" style="10" customWidth="1"/>
    <col min="3843" max="3843" width="5.21875" style="10" customWidth="1"/>
    <col min="3844" max="4092" width="9" style="10"/>
    <col min="4093" max="4093" width="9.109375" style="10" customWidth="1"/>
    <col min="4094" max="4094" width="12.44140625" style="10" customWidth="1"/>
    <col min="4095" max="4095" width="15.6640625" style="10" customWidth="1"/>
    <col min="4096" max="4096" width="38.44140625" style="10" customWidth="1"/>
    <col min="4097" max="4098" width="8.77734375" style="10" customWidth="1"/>
    <col min="4099" max="4099" width="5.21875" style="10" customWidth="1"/>
    <col min="4100" max="4348" width="9" style="10"/>
    <col min="4349" max="4349" width="9.109375" style="10" customWidth="1"/>
    <col min="4350" max="4350" width="12.44140625" style="10" customWidth="1"/>
    <col min="4351" max="4351" width="15.6640625" style="10" customWidth="1"/>
    <col min="4352" max="4352" width="38.44140625" style="10" customWidth="1"/>
    <col min="4353" max="4354" width="8.77734375" style="10" customWidth="1"/>
    <col min="4355" max="4355" width="5.21875" style="10" customWidth="1"/>
    <col min="4356" max="4604" width="9" style="10"/>
    <col min="4605" max="4605" width="9.109375" style="10" customWidth="1"/>
    <col min="4606" max="4606" width="12.44140625" style="10" customWidth="1"/>
    <col min="4607" max="4607" width="15.6640625" style="10" customWidth="1"/>
    <col min="4608" max="4608" width="38.44140625" style="10" customWidth="1"/>
    <col min="4609" max="4610" width="8.77734375" style="10" customWidth="1"/>
    <col min="4611" max="4611" width="5.21875" style="10" customWidth="1"/>
    <col min="4612" max="4860" width="9" style="10"/>
    <col min="4861" max="4861" width="9.109375" style="10" customWidth="1"/>
    <col min="4862" max="4862" width="12.44140625" style="10" customWidth="1"/>
    <col min="4863" max="4863" width="15.6640625" style="10" customWidth="1"/>
    <col min="4864" max="4864" width="38.44140625" style="10" customWidth="1"/>
    <col min="4865" max="4866" width="8.77734375" style="10" customWidth="1"/>
    <col min="4867" max="4867" width="5.21875" style="10" customWidth="1"/>
    <col min="4868" max="5116" width="9" style="10"/>
    <col min="5117" max="5117" width="9.109375" style="10" customWidth="1"/>
    <col min="5118" max="5118" width="12.44140625" style="10" customWidth="1"/>
    <col min="5119" max="5119" width="15.6640625" style="10" customWidth="1"/>
    <col min="5120" max="5120" width="38.44140625" style="10" customWidth="1"/>
    <col min="5121" max="5122" width="8.77734375" style="10" customWidth="1"/>
    <col min="5123" max="5123" width="5.21875" style="10" customWidth="1"/>
    <col min="5124" max="5372" width="9" style="10"/>
    <col min="5373" max="5373" width="9.109375" style="10" customWidth="1"/>
    <col min="5374" max="5374" width="12.44140625" style="10" customWidth="1"/>
    <col min="5375" max="5375" width="15.6640625" style="10" customWidth="1"/>
    <col min="5376" max="5376" width="38.44140625" style="10" customWidth="1"/>
    <col min="5377" max="5378" width="8.77734375" style="10" customWidth="1"/>
    <col min="5379" max="5379" width="5.21875" style="10" customWidth="1"/>
    <col min="5380" max="5628" width="9" style="10"/>
    <col min="5629" max="5629" width="9.109375" style="10" customWidth="1"/>
    <col min="5630" max="5630" width="12.44140625" style="10" customWidth="1"/>
    <col min="5631" max="5631" width="15.6640625" style="10" customWidth="1"/>
    <col min="5632" max="5632" width="38.44140625" style="10" customWidth="1"/>
    <col min="5633" max="5634" width="8.77734375" style="10" customWidth="1"/>
    <col min="5635" max="5635" width="5.21875" style="10" customWidth="1"/>
    <col min="5636" max="5884" width="9" style="10"/>
    <col min="5885" max="5885" width="9.109375" style="10" customWidth="1"/>
    <col min="5886" max="5886" width="12.44140625" style="10" customWidth="1"/>
    <col min="5887" max="5887" width="15.6640625" style="10" customWidth="1"/>
    <col min="5888" max="5888" width="38.44140625" style="10" customWidth="1"/>
    <col min="5889" max="5890" width="8.77734375" style="10" customWidth="1"/>
    <col min="5891" max="5891" width="5.21875" style="10" customWidth="1"/>
    <col min="5892" max="6140" width="9" style="10"/>
    <col min="6141" max="6141" width="9.109375" style="10" customWidth="1"/>
    <col min="6142" max="6142" width="12.44140625" style="10" customWidth="1"/>
    <col min="6143" max="6143" width="15.6640625" style="10" customWidth="1"/>
    <col min="6144" max="6144" width="38.44140625" style="10" customWidth="1"/>
    <col min="6145" max="6146" width="8.77734375" style="10" customWidth="1"/>
    <col min="6147" max="6147" width="5.21875" style="10" customWidth="1"/>
    <col min="6148" max="6396" width="9" style="10"/>
    <col min="6397" max="6397" width="9.109375" style="10" customWidth="1"/>
    <col min="6398" max="6398" width="12.44140625" style="10" customWidth="1"/>
    <col min="6399" max="6399" width="15.6640625" style="10" customWidth="1"/>
    <col min="6400" max="6400" width="38.44140625" style="10" customWidth="1"/>
    <col min="6401" max="6402" width="8.77734375" style="10" customWidth="1"/>
    <col min="6403" max="6403" width="5.21875" style="10" customWidth="1"/>
    <col min="6404" max="6652" width="9" style="10"/>
    <col min="6653" max="6653" width="9.109375" style="10" customWidth="1"/>
    <col min="6654" max="6654" width="12.44140625" style="10" customWidth="1"/>
    <col min="6655" max="6655" width="15.6640625" style="10" customWidth="1"/>
    <col min="6656" max="6656" width="38.44140625" style="10" customWidth="1"/>
    <col min="6657" max="6658" width="8.77734375" style="10" customWidth="1"/>
    <col min="6659" max="6659" width="5.21875" style="10" customWidth="1"/>
    <col min="6660" max="6908" width="9" style="10"/>
    <col min="6909" max="6909" width="9.109375" style="10" customWidth="1"/>
    <col min="6910" max="6910" width="12.44140625" style="10" customWidth="1"/>
    <col min="6911" max="6911" width="15.6640625" style="10" customWidth="1"/>
    <col min="6912" max="6912" width="38.44140625" style="10" customWidth="1"/>
    <col min="6913" max="6914" width="8.77734375" style="10" customWidth="1"/>
    <col min="6915" max="6915" width="5.21875" style="10" customWidth="1"/>
    <col min="6916" max="7164" width="9" style="10"/>
    <col min="7165" max="7165" width="9.109375" style="10" customWidth="1"/>
    <col min="7166" max="7166" width="12.44140625" style="10" customWidth="1"/>
    <col min="7167" max="7167" width="15.6640625" style="10" customWidth="1"/>
    <col min="7168" max="7168" width="38.44140625" style="10" customWidth="1"/>
    <col min="7169" max="7170" width="8.77734375" style="10" customWidth="1"/>
    <col min="7171" max="7171" width="5.21875" style="10" customWidth="1"/>
    <col min="7172" max="7420" width="9" style="10"/>
    <col min="7421" max="7421" width="9.109375" style="10" customWidth="1"/>
    <col min="7422" max="7422" width="12.44140625" style="10" customWidth="1"/>
    <col min="7423" max="7423" width="15.6640625" style="10" customWidth="1"/>
    <col min="7424" max="7424" width="38.44140625" style="10" customWidth="1"/>
    <col min="7425" max="7426" width="8.77734375" style="10" customWidth="1"/>
    <col min="7427" max="7427" width="5.21875" style="10" customWidth="1"/>
    <col min="7428" max="7676" width="9" style="10"/>
    <col min="7677" max="7677" width="9.109375" style="10" customWidth="1"/>
    <col min="7678" max="7678" width="12.44140625" style="10" customWidth="1"/>
    <col min="7679" max="7679" width="15.6640625" style="10" customWidth="1"/>
    <col min="7680" max="7680" width="38.44140625" style="10" customWidth="1"/>
    <col min="7681" max="7682" width="8.77734375" style="10" customWidth="1"/>
    <col min="7683" max="7683" width="5.21875" style="10" customWidth="1"/>
    <col min="7684" max="7932" width="9" style="10"/>
    <col min="7933" max="7933" width="9.109375" style="10" customWidth="1"/>
    <col min="7934" max="7934" width="12.44140625" style="10" customWidth="1"/>
    <col min="7935" max="7935" width="15.6640625" style="10" customWidth="1"/>
    <col min="7936" max="7936" width="38.44140625" style="10" customWidth="1"/>
    <col min="7937" max="7938" width="8.77734375" style="10" customWidth="1"/>
    <col min="7939" max="7939" width="5.21875" style="10" customWidth="1"/>
    <col min="7940" max="8188" width="9" style="10"/>
    <col min="8189" max="8189" width="9.109375" style="10" customWidth="1"/>
    <col min="8190" max="8190" width="12.44140625" style="10" customWidth="1"/>
    <col min="8191" max="8191" width="15.6640625" style="10" customWidth="1"/>
    <col min="8192" max="8192" width="38.44140625" style="10" customWidth="1"/>
    <col min="8193" max="8194" width="8.77734375" style="10" customWidth="1"/>
    <col min="8195" max="8195" width="5.21875" style="10" customWidth="1"/>
    <col min="8196" max="8444" width="9" style="10"/>
    <col min="8445" max="8445" width="9.109375" style="10" customWidth="1"/>
    <col min="8446" max="8446" width="12.44140625" style="10" customWidth="1"/>
    <col min="8447" max="8447" width="15.6640625" style="10" customWidth="1"/>
    <col min="8448" max="8448" width="38.44140625" style="10" customWidth="1"/>
    <col min="8449" max="8450" width="8.77734375" style="10" customWidth="1"/>
    <col min="8451" max="8451" width="5.21875" style="10" customWidth="1"/>
    <col min="8452" max="8700" width="9" style="10"/>
    <col min="8701" max="8701" width="9.109375" style="10" customWidth="1"/>
    <col min="8702" max="8702" width="12.44140625" style="10" customWidth="1"/>
    <col min="8703" max="8703" width="15.6640625" style="10" customWidth="1"/>
    <col min="8704" max="8704" width="38.44140625" style="10" customWidth="1"/>
    <col min="8705" max="8706" width="8.77734375" style="10" customWidth="1"/>
    <col min="8707" max="8707" width="5.21875" style="10" customWidth="1"/>
    <col min="8708" max="8956" width="9" style="10"/>
    <col min="8957" max="8957" width="9.109375" style="10" customWidth="1"/>
    <col min="8958" max="8958" width="12.44140625" style="10" customWidth="1"/>
    <col min="8959" max="8959" width="15.6640625" style="10" customWidth="1"/>
    <col min="8960" max="8960" width="38.44140625" style="10" customWidth="1"/>
    <col min="8961" max="8962" width="8.77734375" style="10" customWidth="1"/>
    <col min="8963" max="8963" width="5.21875" style="10" customWidth="1"/>
    <col min="8964" max="9212" width="9" style="10"/>
    <col min="9213" max="9213" width="9.109375" style="10" customWidth="1"/>
    <col min="9214" max="9214" width="12.44140625" style="10" customWidth="1"/>
    <col min="9215" max="9215" width="15.6640625" style="10" customWidth="1"/>
    <col min="9216" max="9216" width="38.44140625" style="10" customWidth="1"/>
    <col min="9217" max="9218" width="8.77734375" style="10" customWidth="1"/>
    <col min="9219" max="9219" width="5.21875" style="10" customWidth="1"/>
    <col min="9220" max="9468" width="9" style="10"/>
    <col min="9469" max="9469" width="9.109375" style="10" customWidth="1"/>
    <col min="9470" max="9470" width="12.44140625" style="10" customWidth="1"/>
    <col min="9471" max="9471" width="15.6640625" style="10" customWidth="1"/>
    <col min="9472" max="9472" width="38.44140625" style="10" customWidth="1"/>
    <col min="9473" max="9474" width="8.77734375" style="10" customWidth="1"/>
    <col min="9475" max="9475" width="5.21875" style="10" customWidth="1"/>
    <col min="9476" max="9724" width="9" style="10"/>
    <col min="9725" max="9725" width="9.109375" style="10" customWidth="1"/>
    <col min="9726" max="9726" width="12.44140625" style="10" customWidth="1"/>
    <col min="9727" max="9727" width="15.6640625" style="10" customWidth="1"/>
    <col min="9728" max="9728" width="38.44140625" style="10" customWidth="1"/>
    <col min="9729" max="9730" width="8.77734375" style="10" customWidth="1"/>
    <col min="9731" max="9731" width="5.21875" style="10" customWidth="1"/>
    <col min="9732" max="9980" width="9" style="10"/>
    <col min="9981" max="9981" width="9.109375" style="10" customWidth="1"/>
    <col min="9982" max="9982" width="12.44140625" style="10" customWidth="1"/>
    <col min="9983" max="9983" width="15.6640625" style="10" customWidth="1"/>
    <col min="9984" max="9984" width="38.44140625" style="10" customWidth="1"/>
    <col min="9985" max="9986" width="8.77734375" style="10" customWidth="1"/>
    <col min="9987" max="9987" width="5.21875" style="10" customWidth="1"/>
    <col min="9988" max="10236" width="9" style="10"/>
    <col min="10237" max="10237" width="9.109375" style="10" customWidth="1"/>
    <col min="10238" max="10238" width="12.44140625" style="10" customWidth="1"/>
    <col min="10239" max="10239" width="15.6640625" style="10" customWidth="1"/>
    <col min="10240" max="10240" width="38.44140625" style="10" customWidth="1"/>
    <col min="10241" max="10242" width="8.77734375" style="10" customWidth="1"/>
    <col min="10243" max="10243" width="5.21875" style="10" customWidth="1"/>
    <col min="10244" max="10492" width="9" style="10"/>
    <col min="10493" max="10493" width="9.109375" style="10" customWidth="1"/>
    <col min="10494" max="10494" width="12.44140625" style="10" customWidth="1"/>
    <col min="10495" max="10495" width="15.6640625" style="10" customWidth="1"/>
    <col min="10496" max="10496" width="38.44140625" style="10" customWidth="1"/>
    <col min="10497" max="10498" width="8.77734375" style="10" customWidth="1"/>
    <col min="10499" max="10499" width="5.21875" style="10" customWidth="1"/>
    <col min="10500" max="10748" width="9" style="10"/>
    <col min="10749" max="10749" width="9.109375" style="10" customWidth="1"/>
    <col min="10750" max="10750" width="12.44140625" style="10" customWidth="1"/>
    <col min="10751" max="10751" width="15.6640625" style="10" customWidth="1"/>
    <col min="10752" max="10752" width="38.44140625" style="10" customWidth="1"/>
    <col min="10753" max="10754" width="8.77734375" style="10" customWidth="1"/>
    <col min="10755" max="10755" width="5.21875" style="10" customWidth="1"/>
    <col min="10756" max="11004" width="9" style="10"/>
    <col min="11005" max="11005" width="9.109375" style="10" customWidth="1"/>
    <col min="11006" max="11006" width="12.44140625" style="10" customWidth="1"/>
    <col min="11007" max="11007" width="15.6640625" style="10" customWidth="1"/>
    <col min="11008" max="11008" width="38.44140625" style="10" customWidth="1"/>
    <col min="11009" max="11010" width="8.77734375" style="10" customWidth="1"/>
    <col min="11011" max="11011" width="5.21875" style="10" customWidth="1"/>
    <col min="11012" max="11260" width="9" style="10"/>
    <col min="11261" max="11261" width="9.109375" style="10" customWidth="1"/>
    <col min="11262" max="11262" width="12.44140625" style="10" customWidth="1"/>
    <col min="11263" max="11263" width="15.6640625" style="10" customWidth="1"/>
    <col min="11264" max="11264" width="38.44140625" style="10" customWidth="1"/>
    <col min="11265" max="11266" width="8.77734375" style="10" customWidth="1"/>
    <col min="11267" max="11267" width="5.21875" style="10" customWidth="1"/>
    <col min="11268" max="11516" width="9" style="10"/>
    <col min="11517" max="11517" width="9.109375" style="10" customWidth="1"/>
    <col min="11518" max="11518" width="12.44140625" style="10" customWidth="1"/>
    <col min="11519" max="11519" width="15.6640625" style="10" customWidth="1"/>
    <col min="11520" max="11520" width="38.44140625" style="10" customWidth="1"/>
    <col min="11521" max="11522" width="8.77734375" style="10" customWidth="1"/>
    <col min="11523" max="11523" width="5.21875" style="10" customWidth="1"/>
    <col min="11524" max="11772" width="9" style="10"/>
    <col min="11773" max="11773" width="9.109375" style="10" customWidth="1"/>
    <col min="11774" max="11774" width="12.44140625" style="10" customWidth="1"/>
    <col min="11775" max="11775" width="15.6640625" style="10" customWidth="1"/>
    <col min="11776" max="11776" width="38.44140625" style="10" customWidth="1"/>
    <col min="11777" max="11778" width="8.77734375" style="10" customWidth="1"/>
    <col min="11779" max="11779" width="5.21875" style="10" customWidth="1"/>
    <col min="11780" max="12028" width="9" style="10"/>
    <col min="12029" max="12029" width="9.109375" style="10" customWidth="1"/>
    <col min="12030" max="12030" width="12.44140625" style="10" customWidth="1"/>
    <col min="12031" max="12031" width="15.6640625" style="10" customWidth="1"/>
    <col min="12032" max="12032" width="38.44140625" style="10" customWidth="1"/>
    <col min="12033" max="12034" width="8.77734375" style="10" customWidth="1"/>
    <col min="12035" max="12035" width="5.21875" style="10" customWidth="1"/>
    <col min="12036" max="12284" width="9" style="10"/>
    <col min="12285" max="12285" width="9.109375" style="10" customWidth="1"/>
    <col min="12286" max="12286" width="12.44140625" style="10" customWidth="1"/>
    <col min="12287" max="12287" width="15.6640625" style="10" customWidth="1"/>
    <col min="12288" max="12288" width="38.44140625" style="10" customWidth="1"/>
    <col min="12289" max="12290" width="8.77734375" style="10" customWidth="1"/>
    <col min="12291" max="12291" width="5.21875" style="10" customWidth="1"/>
    <col min="12292" max="12540" width="9" style="10"/>
    <col min="12541" max="12541" width="9.109375" style="10" customWidth="1"/>
    <col min="12542" max="12542" width="12.44140625" style="10" customWidth="1"/>
    <col min="12543" max="12543" width="15.6640625" style="10" customWidth="1"/>
    <col min="12544" max="12544" width="38.44140625" style="10" customWidth="1"/>
    <col min="12545" max="12546" width="8.77734375" style="10" customWidth="1"/>
    <col min="12547" max="12547" width="5.21875" style="10" customWidth="1"/>
    <col min="12548" max="12796" width="9" style="10"/>
    <col min="12797" max="12797" width="9.109375" style="10" customWidth="1"/>
    <col min="12798" max="12798" width="12.44140625" style="10" customWidth="1"/>
    <col min="12799" max="12799" width="15.6640625" style="10" customWidth="1"/>
    <col min="12800" max="12800" width="38.44140625" style="10" customWidth="1"/>
    <col min="12801" max="12802" width="8.77734375" style="10" customWidth="1"/>
    <col min="12803" max="12803" width="5.21875" style="10" customWidth="1"/>
    <col min="12804" max="13052" width="9" style="10"/>
    <col min="13053" max="13053" width="9.109375" style="10" customWidth="1"/>
    <col min="13054" max="13054" width="12.44140625" style="10" customWidth="1"/>
    <col min="13055" max="13055" width="15.6640625" style="10" customWidth="1"/>
    <col min="13056" max="13056" width="38.44140625" style="10" customWidth="1"/>
    <col min="13057" max="13058" width="8.77734375" style="10" customWidth="1"/>
    <col min="13059" max="13059" width="5.21875" style="10" customWidth="1"/>
    <col min="13060" max="13308" width="9" style="10"/>
    <col min="13309" max="13309" width="9.109375" style="10" customWidth="1"/>
    <col min="13310" max="13310" width="12.44140625" style="10" customWidth="1"/>
    <col min="13311" max="13311" width="15.6640625" style="10" customWidth="1"/>
    <col min="13312" max="13312" width="38.44140625" style="10" customWidth="1"/>
    <col min="13313" max="13314" width="8.77734375" style="10" customWidth="1"/>
    <col min="13315" max="13315" width="5.21875" style="10" customWidth="1"/>
    <col min="13316" max="13564" width="9" style="10"/>
    <col min="13565" max="13565" width="9.109375" style="10" customWidth="1"/>
    <col min="13566" max="13566" width="12.44140625" style="10" customWidth="1"/>
    <col min="13567" max="13567" width="15.6640625" style="10" customWidth="1"/>
    <col min="13568" max="13568" width="38.44140625" style="10" customWidth="1"/>
    <col min="13569" max="13570" width="8.77734375" style="10" customWidth="1"/>
    <col min="13571" max="13571" width="5.21875" style="10" customWidth="1"/>
    <col min="13572" max="13820" width="9" style="10"/>
    <col min="13821" max="13821" width="9.109375" style="10" customWidth="1"/>
    <col min="13822" max="13822" width="12.44140625" style="10" customWidth="1"/>
    <col min="13823" max="13823" width="15.6640625" style="10" customWidth="1"/>
    <col min="13824" max="13824" width="38.44140625" style="10" customWidth="1"/>
    <col min="13825" max="13826" width="8.77734375" style="10" customWidth="1"/>
    <col min="13827" max="13827" width="5.21875" style="10" customWidth="1"/>
    <col min="13828" max="14076" width="9" style="10"/>
    <col min="14077" max="14077" width="9.109375" style="10" customWidth="1"/>
    <col min="14078" max="14078" width="12.44140625" style="10" customWidth="1"/>
    <col min="14079" max="14079" width="15.6640625" style="10" customWidth="1"/>
    <col min="14080" max="14080" width="38.44140625" style="10" customWidth="1"/>
    <col min="14081" max="14082" width="8.77734375" style="10" customWidth="1"/>
    <col min="14083" max="14083" width="5.21875" style="10" customWidth="1"/>
    <col min="14084" max="14332" width="9" style="10"/>
    <col min="14333" max="14333" width="9.109375" style="10" customWidth="1"/>
    <col min="14334" max="14334" width="12.44140625" style="10" customWidth="1"/>
    <col min="14335" max="14335" width="15.6640625" style="10" customWidth="1"/>
    <col min="14336" max="14336" width="38.44140625" style="10" customWidth="1"/>
    <col min="14337" max="14338" width="8.77734375" style="10" customWidth="1"/>
    <col min="14339" max="14339" width="5.21875" style="10" customWidth="1"/>
    <col min="14340" max="14588" width="9" style="10"/>
    <col min="14589" max="14589" width="9.109375" style="10" customWidth="1"/>
    <col min="14590" max="14590" width="12.44140625" style="10" customWidth="1"/>
    <col min="14591" max="14591" width="15.6640625" style="10" customWidth="1"/>
    <col min="14592" max="14592" width="38.44140625" style="10" customWidth="1"/>
    <col min="14593" max="14594" width="8.77734375" style="10" customWidth="1"/>
    <col min="14595" max="14595" width="5.21875" style="10" customWidth="1"/>
    <col min="14596" max="14844" width="9" style="10"/>
    <col min="14845" max="14845" width="9.109375" style="10" customWidth="1"/>
    <col min="14846" max="14846" width="12.44140625" style="10" customWidth="1"/>
    <col min="14847" max="14847" width="15.6640625" style="10" customWidth="1"/>
    <col min="14848" max="14848" width="38.44140625" style="10" customWidth="1"/>
    <col min="14849" max="14850" width="8.77734375" style="10" customWidth="1"/>
    <col min="14851" max="14851" width="5.21875" style="10" customWidth="1"/>
    <col min="14852" max="15100" width="9" style="10"/>
    <col min="15101" max="15101" width="9.109375" style="10" customWidth="1"/>
    <col min="15102" max="15102" width="12.44140625" style="10" customWidth="1"/>
    <col min="15103" max="15103" width="15.6640625" style="10" customWidth="1"/>
    <col min="15104" max="15104" width="38.44140625" style="10" customWidth="1"/>
    <col min="15105" max="15106" width="8.77734375" style="10" customWidth="1"/>
    <col min="15107" max="15107" width="5.21875" style="10" customWidth="1"/>
    <col min="15108" max="15356" width="9" style="10"/>
    <col min="15357" max="15357" width="9.109375" style="10" customWidth="1"/>
    <col min="15358" max="15358" width="12.44140625" style="10" customWidth="1"/>
    <col min="15359" max="15359" width="15.6640625" style="10" customWidth="1"/>
    <col min="15360" max="15360" width="38.44140625" style="10" customWidth="1"/>
    <col min="15361" max="15362" width="8.77734375" style="10" customWidth="1"/>
    <col min="15363" max="15363" width="5.21875" style="10" customWidth="1"/>
    <col min="15364" max="15612" width="9" style="10"/>
    <col min="15613" max="15613" width="9.109375" style="10" customWidth="1"/>
    <col min="15614" max="15614" width="12.44140625" style="10" customWidth="1"/>
    <col min="15615" max="15615" width="15.6640625" style="10" customWidth="1"/>
    <col min="15616" max="15616" width="38.44140625" style="10" customWidth="1"/>
    <col min="15617" max="15618" width="8.77734375" style="10" customWidth="1"/>
    <col min="15619" max="15619" width="5.21875" style="10" customWidth="1"/>
    <col min="15620" max="15868" width="9" style="10"/>
    <col min="15869" max="15869" width="9.109375" style="10" customWidth="1"/>
    <col min="15870" max="15870" width="12.44140625" style="10" customWidth="1"/>
    <col min="15871" max="15871" width="15.6640625" style="10" customWidth="1"/>
    <col min="15872" max="15872" width="38.44140625" style="10" customWidth="1"/>
    <col min="15873" max="15874" width="8.77734375" style="10" customWidth="1"/>
    <col min="15875" max="15875" width="5.21875" style="10" customWidth="1"/>
    <col min="15876" max="16124" width="9" style="10"/>
    <col min="16125" max="16125" width="9.109375" style="10" customWidth="1"/>
    <col min="16126" max="16126" width="12.44140625" style="10" customWidth="1"/>
    <col min="16127" max="16127" width="15.6640625" style="10" customWidth="1"/>
    <col min="16128" max="16128" width="38.44140625" style="10" customWidth="1"/>
    <col min="16129" max="16130" width="8.77734375" style="10" customWidth="1"/>
    <col min="16131" max="16131" width="5.21875" style="10" customWidth="1"/>
    <col min="16132" max="16384" width="9" style="10"/>
  </cols>
  <sheetData>
    <row r="1" spans="1:8" ht="18" customHeight="1" x14ac:dyDescent="0.2">
      <c r="A1" s="29" t="s">
        <v>97</v>
      </c>
      <c r="B1" s="52" t="s">
        <v>98</v>
      </c>
    </row>
    <row r="2" spans="1:8" x14ac:dyDescent="0.2">
      <c r="A2" s="99" t="s">
        <v>99</v>
      </c>
      <c r="B2" s="100" t="s">
        <v>100</v>
      </c>
      <c r="D2" s="52" t="s">
        <v>101</v>
      </c>
      <c r="F2" s="54" t="s">
        <v>102</v>
      </c>
      <c r="G2" s="14"/>
    </row>
    <row r="3" spans="1:8" ht="14.25" customHeight="1" x14ac:dyDescent="0.2">
      <c r="A3" s="5" t="s">
        <v>19</v>
      </c>
      <c r="B3" s="12">
        <f>COUNTIF(申込者リスト!D$4:D$202,"=男S")</f>
        <v>0</v>
      </c>
      <c r="C3" s="52"/>
      <c r="D3" s="15" t="s">
        <v>103</v>
      </c>
      <c r="E3" s="53" t="s">
        <v>99</v>
      </c>
      <c r="F3" s="55" t="s">
        <v>104</v>
      </c>
      <c r="G3" s="15" t="s">
        <v>105</v>
      </c>
      <c r="H3" s="15" t="s">
        <v>106</v>
      </c>
    </row>
    <row r="4" spans="1:8" ht="14.25" customHeight="1" x14ac:dyDescent="0.2">
      <c r="A4" s="5" t="s">
        <v>20</v>
      </c>
      <c r="B4" s="12">
        <f>COUNTIF(申込者リスト!D$4:D$202,"=男45S")</f>
        <v>0</v>
      </c>
      <c r="C4" s="52"/>
      <c r="D4" s="15"/>
      <c r="E4" s="28"/>
      <c r="F4" s="11"/>
      <c r="G4" s="16"/>
      <c r="H4" s="17"/>
    </row>
    <row r="5" spans="1:8" ht="14.25" customHeight="1" x14ac:dyDescent="0.2">
      <c r="A5" s="5" t="s">
        <v>21</v>
      </c>
      <c r="B5" s="12">
        <f>COUNTIF(申込者リスト!D$4:D$202,"=男50S")</f>
        <v>0</v>
      </c>
      <c r="C5" s="13"/>
      <c r="D5" s="15"/>
      <c r="E5" s="28"/>
      <c r="F5" s="11"/>
      <c r="G5" s="18"/>
      <c r="H5" s="19"/>
    </row>
    <row r="6" spans="1:8" ht="14.25" customHeight="1" x14ac:dyDescent="0.2">
      <c r="A6" s="5" t="s">
        <v>22</v>
      </c>
      <c r="B6" s="12">
        <f>COUNTIF(申込者リスト!D$4:D$202,"=男55S")</f>
        <v>0</v>
      </c>
      <c r="C6" s="13"/>
      <c r="D6" s="15"/>
      <c r="E6" s="28"/>
      <c r="F6" s="20"/>
      <c r="G6" s="21"/>
      <c r="H6" s="22"/>
    </row>
    <row r="7" spans="1:8" ht="14.25" customHeight="1" x14ac:dyDescent="0.2">
      <c r="A7" s="5" t="s">
        <v>23</v>
      </c>
      <c r="B7" s="12">
        <f>COUNTIF(申込者リスト!D$4:D$202,"=男60S")</f>
        <v>0</v>
      </c>
      <c r="C7" s="13"/>
      <c r="D7" s="15"/>
      <c r="E7" s="28"/>
      <c r="F7" s="11"/>
      <c r="G7" s="21"/>
      <c r="H7" s="11"/>
    </row>
    <row r="8" spans="1:8" ht="14.25" customHeight="1" x14ac:dyDescent="0.2">
      <c r="A8" s="5" t="s">
        <v>24</v>
      </c>
      <c r="B8" s="12">
        <f>COUNTIF(申込者リスト!D$4:D$202,"=男65S")</f>
        <v>0</v>
      </c>
      <c r="C8" s="13"/>
      <c r="D8" s="15"/>
      <c r="E8" s="28"/>
      <c r="F8" s="23"/>
      <c r="G8" s="24"/>
      <c r="H8" s="22"/>
    </row>
    <row r="9" spans="1:8" ht="14.25" customHeight="1" x14ac:dyDescent="0.2">
      <c r="A9" s="5" t="s">
        <v>25</v>
      </c>
      <c r="B9" s="12">
        <f>COUNTIF(申込者リスト!D$4:D$202,"=男70S")</f>
        <v>0</v>
      </c>
      <c r="C9" s="13"/>
      <c r="D9" s="15"/>
      <c r="E9" s="28"/>
      <c r="F9" s="11"/>
      <c r="G9" s="24"/>
      <c r="H9" s="11"/>
    </row>
    <row r="10" spans="1:8" ht="14.25" customHeight="1" x14ac:dyDescent="0.2">
      <c r="A10" s="5" t="s">
        <v>26</v>
      </c>
      <c r="B10" s="12">
        <f>COUNTIF(申込者リスト!D$4:D$202,"=男75S")</f>
        <v>0</v>
      </c>
      <c r="C10" s="13"/>
      <c r="D10" s="15"/>
      <c r="E10" s="28"/>
      <c r="F10" s="11"/>
      <c r="G10" s="21"/>
      <c r="H10" s="11"/>
    </row>
    <row r="11" spans="1:8" ht="14.25" customHeight="1" x14ac:dyDescent="0.2">
      <c r="A11" s="5" t="s">
        <v>27</v>
      </c>
      <c r="B11" s="12">
        <f>COUNTIF(申込者リスト!D$4:D$202,"=男80S")</f>
        <v>0</v>
      </c>
      <c r="C11" s="13"/>
      <c r="D11" s="15"/>
      <c r="E11" s="28"/>
      <c r="F11" s="11"/>
      <c r="G11" s="25"/>
      <c r="H11" s="11"/>
    </row>
    <row r="12" spans="1:8" ht="14.25" customHeight="1" x14ac:dyDescent="0.2">
      <c r="A12" s="5" t="s">
        <v>28</v>
      </c>
      <c r="B12" s="12">
        <f>COUNTIF(申込者リスト!D$4:D$202,"=男D")</f>
        <v>0</v>
      </c>
    </row>
    <row r="13" spans="1:8" s="29" customFormat="1" ht="14.25" customHeight="1" x14ac:dyDescent="0.2">
      <c r="A13" s="5" t="s">
        <v>29</v>
      </c>
      <c r="B13" s="12">
        <f>COUNTIF(申込者リスト!D$4:D$202,"=男45D")</f>
        <v>0</v>
      </c>
    </row>
    <row r="14" spans="1:8" ht="14.25" customHeight="1" x14ac:dyDescent="0.2">
      <c r="A14" s="5" t="s">
        <v>30</v>
      </c>
      <c r="B14" s="12">
        <f>COUNTIF(申込者リスト!D$4:D$202,"=男50D")</f>
        <v>0</v>
      </c>
    </row>
    <row r="15" spans="1:8" ht="14.25" customHeight="1" x14ac:dyDescent="0.2">
      <c r="A15" s="5" t="s">
        <v>31</v>
      </c>
      <c r="B15" s="12">
        <f>COUNTIF(申込者リスト!D$4:D$202,"=男55D")</f>
        <v>0</v>
      </c>
    </row>
    <row r="16" spans="1:8" ht="14.25" customHeight="1" x14ac:dyDescent="0.2">
      <c r="A16" s="5" t="s">
        <v>32</v>
      </c>
      <c r="B16" s="12">
        <f>COUNTIF(申込者リスト!D$4:D$202,"=男60D")</f>
        <v>0</v>
      </c>
    </row>
    <row r="17" spans="1:3" ht="14.25" customHeight="1" x14ac:dyDescent="0.2">
      <c r="A17" s="5" t="s">
        <v>33</v>
      </c>
      <c r="B17" s="12">
        <f>COUNTIF(申込者リスト!D$4:D$202,"=男65D")</f>
        <v>0</v>
      </c>
    </row>
    <row r="18" spans="1:3" ht="14.25" customHeight="1" x14ac:dyDescent="0.2">
      <c r="A18" s="5" t="s">
        <v>34</v>
      </c>
      <c r="B18" s="12">
        <f>COUNTIF(申込者リスト!D$4:D$202,"=男70D")</f>
        <v>0</v>
      </c>
    </row>
    <row r="19" spans="1:3" ht="14.25" customHeight="1" x14ac:dyDescent="0.2">
      <c r="A19" s="5" t="s">
        <v>35</v>
      </c>
      <c r="B19" s="12">
        <f>COUNTIF(申込者リスト!D$4:D$202,"=男75D")</f>
        <v>0</v>
      </c>
    </row>
    <row r="20" spans="1:3" ht="14.25" customHeight="1" x14ac:dyDescent="0.2">
      <c r="A20" s="5" t="s">
        <v>36</v>
      </c>
      <c r="B20" s="12">
        <f>COUNTIF(申込者リスト!D$4:D$202,"=男80D")</f>
        <v>0</v>
      </c>
    </row>
    <row r="21" spans="1:3" ht="14.25" customHeight="1" x14ac:dyDescent="0.2">
      <c r="A21" s="5" t="s">
        <v>37</v>
      </c>
      <c r="B21" s="12">
        <f>COUNTIF(申込者リスト!D$4:D$202,"=女S")</f>
        <v>0</v>
      </c>
    </row>
    <row r="22" spans="1:3" ht="14.25" customHeight="1" x14ac:dyDescent="0.2">
      <c r="A22" s="5" t="s">
        <v>38</v>
      </c>
      <c r="B22" s="12">
        <f>COUNTIF(申込者リスト!D$4:D$202,"=女45S")</f>
        <v>0</v>
      </c>
    </row>
    <row r="23" spans="1:3" ht="14.25" customHeight="1" x14ac:dyDescent="0.2">
      <c r="A23" s="5" t="s">
        <v>39</v>
      </c>
      <c r="B23" s="12">
        <f>COUNTIF(申込者リスト!D$4:D$202,"=女50S")</f>
        <v>0</v>
      </c>
    </row>
    <row r="24" spans="1:3" ht="14.25" customHeight="1" x14ac:dyDescent="0.2">
      <c r="A24" s="5" t="s">
        <v>40</v>
      </c>
      <c r="B24" s="12">
        <f>COUNTIF(申込者リスト!D$4:D$202,"=女55S")</f>
        <v>0</v>
      </c>
    </row>
    <row r="25" spans="1:3" ht="14.25" customHeight="1" x14ac:dyDescent="0.2">
      <c r="A25" s="5" t="s">
        <v>41</v>
      </c>
      <c r="B25" s="12">
        <f>COUNTIF(申込者リスト!D$4:D$202,"=女60S")</f>
        <v>0</v>
      </c>
    </row>
    <row r="26" spans="1:3" ht="14.25" customHeight="1" x14ac:dyDescent="0.2">
      <c r="A26" s="5" t="s">
        <v>42</v>
      </c>
      <c r="B26" s="12">
        <f>COUNTIF(申込者リスト!D$4:D$202,"=女65S")</f>
        <v>0</v>
      </c>
    </row>
    <row r="27" spans="1:3" ht="14.25" customHeight="1" x14ac:dyDescent="0.2">
      <c r="A27" s="5" t="s">
        <v>43</v>
      </c>
      <c r="B27" s="12">
        <f>COUNTIF(申込者リスト!D$4:D$202,"=女70S")</f>
        <v>0</v>
      </c>
      <c r="C27" s="26"/>
    </row>
    <row r="28" spans="1:3" ht="14.25" customHeight="1" x14ac:dyDescent="0.2">
      <c r="A28" s="5" t="s">
        <v>44</v>
      </c>
      <c r="B28" s="12">
        <f>COUNTIF(申込者リスト!D$4:D$202,"=女75S")</f>
        <v>0</v>
      </c>
      <c r="C28" s="26"/>
    </row>
    <row r="29" spans="1:3" ht="14.25" customHeight="1" x14ac:dyDescent="0.2">
      <c r="A29" s="5" t="s">
        <v>45</v>
      </c>
      <c r="B29" s="12">
        <f>COUNTIF(申込者リスト!D$4:D$202,"=女80S")</f>
        <v>0</v>
      </c>
      <c r="C29" s="26"/>
    </row>
    <row r="30" spans="1:3" ht="14.25" customHeight="1" x14ac:dyDescent="0.2">
      <c r="A30" s="5" t="s">
        <v>46</v>
      </c>
      <c r="B30" s="12">
        <f>COUNTIF(申込者リスト!D$4:D$202,"=女D")</f>
        <v>0</v>
      </c>
      <c r="C30" s="26"/>
    </row>
    <row r="31" spans="1:3" ht="14.25" customHeight="1" x14ac:dyDescent="0.2">
      <c r="A31" s="5" t="s">
        <v>47</v>
      </c>
      <c r="B31" s="12">
        <f>COUNTIF(申込者リスト!D$4:D$202,"=女45D")</f>
        <v>0</v>
      </c>
      <c r="C31" s="56"/>
    </row>
    <row r="32" spans="1:3" ht="14.25" customHeight="1" x14ac:dyDescent="0.2">
      <c r="A32" s="5" t="s">
        <v>48</v>
      </c>
      <c r="B32" s="12">
        <f>COUNTIF(申込者リスト!D$4:D$202,"=女50D")</f>
        <v>0</v>
      </c>
      <c r="C32" s="26"/>
    </row>
    <row r="33" spans="1:3" x14ac:dyDescent="0.2">
      <c r="A33" s="5" t="s">
        <v>49</v>
      </c>
      <c r="B33" s="12">
        <f>COUNTIF(申込者リスト!D$4:D$202,"=女55D")</f>
        <v>0</v>
      </c>
      <c r="C33" s="26"/>
    </row>
    <row r="34" spans="1:3" x14ac:dyDescent="0.2">
      <c r="A34" s="5" t="s">
        <v>50</v>
      </c>
      <c r="B34" s="12">
        <f>COUNTIF(申込者リスト!D$4:D$202,"=女60D")</f>
        <v>0</v>
      </c>
      <c r="C34" s="26"/>
    </row>
    <row r="35" spans="1:3" x14ac:dyDescent="0.2">
      <c r="A35" s="5" t="s">
        <v>51</v>
      </c>
      <c r="B35" s="12">
        <f>COUNTIF(申込者リスト!D$4:D$202,"=女65D")</f>
        <v>0</v>
      </c>
    </row>
    <row r="36" spans="1:3" x14ac:dyDescent="0.2">
      <c r="A36" s="5" t="s">
        <v>52</v>
      </c>
      <c r="B36" s="12">
        <f>COUNTIF(申込者リスト!D$4:D$202,"=女70D")</f>
        <v>0</v>
      </c>
    </row>
    <row r="37" spans="1:3" x14ac:dyDescent="0.2">
      <c r="A37" s="5" t="s">
        <v>53</v>
      </c>
      <c r="B37" s="12">
        <f>COUNTIF(申込者リスト!D$4:D$202,"=女75D")</f>
        <v>0</v>
      </c>
    </row>
    <row r="38" spans="1:3" x14ac:dyDescent="0.2">
      <c r="A38" s="5" t="s">
        <v>54</v>
      </c>
      <c r="B38" s="12">
        <f>COUNTIF(申込者リスト!D$4:D$202,"=女80D")</f>
        <v>0</v>
      </c>
    </row>
    <row r="40" spans="1:3" x14ac:dyDescent="0.2">
      <c r="A40" s="15" t="s">
        <v>19</v>
      </c>
      <c r="B40" s="11">
        <f>SUM(B3:B11)</f>
        <v>0</v>
      </c>
    </row>
    <row r="41" spans="1:3" x14ac:dyDescent="0.2">
      <c r="A41" s="15" t="s">
        <v>28</v>
      </c>
      <c r="B41" s="11">
        <f>SUM(B12:B20)</f>
        <v>0</v>
      </c>
    </row>
    <row r="42" spans="1:3" x14ac:dyDescent="0.2">
      <c r="A42" s="15" t="s">
        <v>77</v>
      </c>
      <c r="B42" s="11">
        <f>SUM(B21:B29)</f>
        <v>0</v>
      </c>
    </row>
    <row r="43" spans="1:3" x14ac:dyDescent="0.2">
      <c r="A43" s="15" t="s">
        <v>28</v>
      </c>
      <c r="B43" s="11">
        <f>SUM(B30:B38)</f>
        <v>0</v>
      </c>
    </row>
  </sheetData>
  <phoneticPr fontId="1"/>
  <dataValidations count="2">
    <dataValidation imeMode="on" allowBlank="1" showInputMessage="1" showErrorMessage="1" sqref="WVF983052:WVG983052 IT30 SP30 ACL30 AMH30 AWD30 BFZ30 BPV30 BZR30 CJN30 CTJ30 DDF30 DNB30 DWX30 EGT30 EQP30 FAL30 FKH30 FUD30 GDZ30 GNV30 GXR30 HHN30 HRJ30 IBF30 ILB30 IUX30 JET30 JOP30 JYL30 KIH30 KSD30 LBZ30 LLV30 LVR30 MFN30 MPJ30 MZF30 NJB30 NSX30 OCT30 OMP30 OWL30 PGH30 PQD30 PZZ30 QJV30 QTR30 RDN30 RNJ30 RXF30 SHB30 SQX30 TAT30 TKP30 TUL30 UEH30 UOD30 UXZ30 VHV30 VRR30 WBN30 WLJ30 WVF30 B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B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B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B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B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B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B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B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B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B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B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B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B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B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B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G11 IU21 SQ21 ACM21 AMI21 AWE21 BGA21 BPW21 BZS21 CJO21 CTK21 DDG21 DNC21 DWY21 EGU21 EQQ21 FAM21 FKI21 FUE21 GEA21 GNW21 GXS21 HHO21 HRK21 IBG21 ILC21 IUY21 JEU21 JOQ21 JYM21 KII21 KSE21 LCA21 LLW21 LVS21 MFO21 MPK21 MZG21 NJC21 NSY21 OCU21 OMQ21 OWM21 PGI21 PQE21 QAA21 QJW21 QTS21 RDO21 RNK21 RXG21 SHC21 SQY21 TAU21 TKQ21 TUM21 UEI21 UOE21 UYA21 VHW21 VRS21 WBO21 WLK21 WVG21 IU65551 SQ65551 ACM65551 AMI65551 AWE65551 BGA65551 BPW65551 BZS65551 CJO65551 CTK65551 DDG65551 DNC65551 DWY65551 EGU65551 EQQ65551 FAM65551 FKI65551 FUE65551 GEA65551 GNW65551 GXS65551 HHO65551 HRK65551 IBG65551 ILC65551 IUY65551 JEU65551 JOQ65551 JYM65551 KII65551 KSE65551 LCA65551 LLW65551 LVS65551 MFO65551 MPK65551 MZG65551 NJC65551 NSY65551 OCU65551 OMQ65551 OWM65551 PGI65551 PQE65551 QAA65551 QJW65551 QTS65551 RDO65551 RNK65551 RXG65551 SHC65551 SQY65551 TAU65551 TKQ65551 TUM65551 UEI65551 UOE65551 UYA65551 VHW65551 VRS65551 WBO65551 WLK65551 WVG65551 IU131087 SQ131087 ACM131087 AMI131087 AWE131087 BGA131087 BPW131087 BZS131087 CJO131087 CTK131087 DDG131087 DNC131087 DWY131087 EGU131087 EQQ131087 FAM131087 FKI131087 FUE131087 GEA131087 GNW131087 GXS131087 HHO131087 HRK131087 IBG131087 ILC131087 IUY131087 JEU131087 JOQ131087 JYM131087 KII131087 KSE131087 LCA131087 LLW131087 LVS131087 MFO131087 MPK131087 MZG131087 NJC131087 NSY131087 OCU131087 OMQ131087 OWM131087 PGI131087 PQE131087 QAA131087 QJW131087 QTS131087 RDO131087 RNK131087 RXG131087 SHC131087 SQY131087 TAU131087 TKQ131087 TUM131087 UEI131087 UOE131087 UYA131087 VHW131087 VRS131087 WBO131087 WLK131087 WVG131087 IU196623 SQ196623 ACM196623 AMI196623 AWE196623 BGA196623 BPW196623 BZS196623 CJO196623 CTK196623 DDG196623 DNC196623 DWY196623 EGU196623 EQQ196623 FAM196623 FKI196623 FUE196623 GEA196623 GNW196623 GXS196623 HHO196623 HRK196623 IBG196623 ILC196623 IUY196623 JEU196623 JOQ196623 JYM196623 KII196623 KSE196623 LCA196623 LLW196623 LVS196623 MFO196623 MPK196623 MZG196623 NJC196623 NSY196623 OCU196623 OMQ196623 OWM196623 PGI196623 PQE196623 QAA196623 QJW196623 QTS196623 RDO196623 RNK196623 RXG196623 SHC196623 SQY196623 TAU196623 TKQ196623 TUM196623 UEI196623 UOE196623 UYA196623 VHW196623 VRS196623 WBO196623 WLK196623 WVG196623 IU262159 SQ262159 ACM262159 AMI262159 AWE262159 BGA262159 BPW262159 BZS262159 CJO262159 CTK262159 DDG262159 DNC262159 DWY262159 EGU262159 EQQ262159 FAM262159 FKI262159 FUE262159 GEA262159 GNW262159 GXS262159 HHO262159 HRK262159 IBG262159 ILC262159 IUY262159 JEU262159 JOQ262159 JYM262159 KII262159 KSE262159 LCA262159 LLW262159 LVS262159 MFO262159 MPK262159 MZG262159 NJC262159 NSY262159 OCU262159 OMQ262159 OWM262159 PGI262159 PQE262159 QAA262159 QJW262159 QTS262159 RDO262159 RNK262159 RXG262159 SHC262159 SQY262159 TAU262159 TKQ262159 TUM262159 UEI262159 UOE262159 UYA262159 VHW262159 VRS262159 WBO262159 WLK262159 WVG262159 IU327695 SQ327695 ACM327695 AMI327695 AWE327695 BGA327695 BPW327695 BZS327695 CJO327695 CTK327695 DDG327695 DNC327695 DWY327695 EGU327695 EQQ327695 FAM327695 FKI327695 FUE327695 GEA327695 GNW327695 GXS327695 HHO327695 HRK327695 IBG327695 ILC327695 IUY327695 JEU327695 JOQ327695 JYM327695 KII327695 KSE327695 LCA327695 LLW327695 LVS327695 MFO327695 MPK327695 MZG327695 NJC327695 NSY327695 OCU327695 OMQ327695 OWM327695 PGI327695 PQE327695 QAA327695 QJW327695 QTS327695 RDO327695 RNK327695 RXG327695 SHC327695 SQY327695 TAU327695 TKQ327695 TUM327695 UEI327695 UOE327695 UYA327695 VHW327695 VRS327695 WBO327695 WLK327695 WVG327695 IU393231 SQ393231 ACM393231 AMI393231 AWE393231 BGA393231 BPW393231 BZS393231 CJO393231 CTK393231 DDG393231 DNC393231 DWY393231 EGU393231 EQQ393231 FAM393231 FKI393231 FUE393231 GEA393231 GNW393231 GXS393231 HHO393231 HRK393231 IBG393231 ILC393231 IUY393231 JEU393231 JOQ393231 JYM393231 KII393231 KSE393231 LCA393231 LLW393231 LVS393231 MFO393231 MPK393231 MZG393231 NJC393231 NSY393231 OCU393231 OMQ393231 OWM393231 PGI393231 PQE393231 QAA393231 QJW393231 QTS393231 RDO393231 RNK393231 RXG393231 SHC393231 SQY393231 TAU393231 TKQ393231 TUM393231 UEI393231 UOE393231 UYA393231 VHW393231 VRS393231 WBO393231 WLK393231 WVG393231 IU458767 SQ458767 ACM458767 AMI458767 AWE458767 BGA458767 BPW458767 BZS458767 CJO458767 CTK458767 DDG458767 DNC458767 DWY458767 EGU458767 EQQ458767 FAM458767 FKI458767 FUE458767 GEA458767 GNW458767 GXS458767 HHO458767 HRK458767 IBG458767 ILC458767 IUY458767 JEU458767 JOQ458767 JYM458767 KII458767 KSE458767 LCA458767 LLW458767 LVS458767 MFO458767 MPK458767 MZG458767 NJC458767 NSY458767 OCU458767 OMQ458767 OWM458767 PGI458767 PQE458767 QAA458767 QJW458767 QTS458767 RDO458767 RNK458767 RXG458767 SHC458767 SQY458767 TAU458767 TKQ458767 TUM458767 UEI458767 UOE458767 UYA458767 VHW458767 VRS458767 WBO458767 WLK458767 WVG458767 IU524303 SQ524303 ACM524303 AMI524303 AWE524303 BGA524303 BPW524303 BZS524303 CJO524303 CTK524303 DDG524303 DNC524303 DWY524303 EGU524303 EQQ524303 FAM524303 FKI524303 FUE524303 GEA524303 GNW524303 GXS524303 HHO524303 HRK524303 IBG524303 ILC524303 IUY524303 JEU524303 JOQ524303 JYM524303 KII524303 KSE524303 LCA524303 LLW524303 LVS524303 MFO524303 MPK524303 MZG524303 NJC524303 NSY524303 OCU524303 OMQ524303 OWM524303 PGI524303 PQE524303 QAA524303 QJW524303 QTS524303 RDO524303 RNK524303 RXG524303 SHC524303 SQY524303 TAU524303 TKQ524303 TUM524303 UEI524303 UOE524303 UYA524303 VHW524303 VRS524303 WBO524303 WLK524303 WVG524303 IU589839 SQ589839 ACM589839 AMI589839 AWE589839 BGA589839 BPW589839 BZS589839 CJO589839 CTK589839 DDG589839 DNC589839 DWY589839 EGU589839 EQQ589839 FAM589839 FKI589839 FUE589839 GEA589839 GNW589839 GXS589839 HHO589839 HRK589839 IBG589839 ILC589839 IUY589839 JEU589839 JOQ589839 JYM589839 KII589839 KSE589839 LCA589839 LLW589839 LVS589839 MFO589839 MPK589839 MZG589839 NJC589839 NSY589839 OCU589839 OMQ589839 OWM589839 PGI589839 PQE589839 QAA589839 QJW589839 QTS589839 RDO589839 RNK589839 RXG589839 SHC589839 SQY589839 TAU589839 TKQ589839 TUM589839 UEI589839 UOE589839 UYA589839 VHW589839 VRS589839 WBO589839 WLK589839 WVG589839 IU655375 SQ655375 ACM655375 AMI655375 AWE655375 BGA655375 BPW655375 BZS655375 CJO655375 CTK655375 DDG655375 DNC655375 DWY655375 EGU655375 EQQ655375 FAM655375 FKI655375 FUE655375 GEA655375 GNW655375 GXS655375 HHO655375 HRK655375 IBG655375 ILC655375 IUY655375 JEU655375 JOQ655375 JYM655375 KII655375 KSE655375 LCA655375 LLW655375 LVS655375 MFO655375 MPK655375 MZG655375 NJC655375 NSY655375 OCU655375 OMQ655375 OWM655375 PGI655375 PQE655375 QAA655375 QJW655375 QTS655375 RDO655375 RNK655375 RXG655375 SHC655375 SQY655375 TAU655375 TKQ655375 TUM655375 UEI655375 UOE655375 UYA655375 VHW655375 VRS655375 WBO655375 WLK655375 WVG655375 IU720911 SQ720911 ACM720911 AMI720911 AWE720911 BGA720911 BPW720911 BZS720911 CJO720911 CTK720911 DDG720911 DNC720911 DWY720911 EGU720911 EQQ720911 FAM720911 FKI720911 FUE720911 GEA720911 GNW720911 GXS720911 HHO720911 HRK720911 IBG720911 ILC720911 IUY720911 JEU720911 JOQ720911 JYM720911 KII720911 KSE720911 LCA720911 LLW720911 LVS720911 MFO720911 MPK720911 MZG720911 NJC720911 NSY720911 OCU720911 OMQ720911 OWM720911 PGI720911 PQE720911 QAA720911 QJW720911 QTS720911 RDO720911 RNK720911 RXG720911 SHC720911 SQY720911 TAU720911 TKQ720911 TUM720911 UEI720911 UOE720911 UYA720911 VHW720911 VRS720911 WBO720911 WLK720911 WVG720911 IU786447 SQ786447 ACM786447 AMI786447 AWE786447 BGA786447 BPW786447 BZS786447 CJO786447 CTK786447 DDG786447 DNC786447 DWY786447 EGU786447 EQQ786447 FAM786447 FKI786447 FUE786447 GEA786447 GNW786447 GXS786447 HHO786447 HRK786447 IBG786447 ILC786447 IUY786447 JEU786447 JOQ786447 JYM786447 KII786447 KSE786447 LCA786447 LLW786447 LVS786447 MFO786447 MPK786447 MZG786447 NJC786447 NSY786447 OCU786447 OMQ786447 OWM786447 PGI786447 PQE786447 QAA786447 QJW786447 QTS786447 RDO786447 RNK786447 RXG786447 SHC786447 SQY786447 TAU786447 TKQ786447 TUM786447 UEI786447 UOE786447 UYA786447 VHW786447 VRS786447 WBO786447 WLK786447 WVG786447 IU851983 SQ851983 ACM851983 AMI851983 AWE851983 BGA851983 BPW851983 BZS851983 CJO851983 CTK851983 DDG851983 DNC851983 DWY851983 EGU851983 EQQ851983 FAM851983 FKI851983 FUE851983 GEA851983 GNW851983 GXS851983 HHO851983 HRK851983 IBG851983 ILC851983 IUY851983 JEU851983 JOQ851983 JYM851983 KII851983 KSE851983 LCA851983 LLW851983 LVS851983 MFO851983 MPK851983 MZG851983 NJC851983 NSY851983 OCU851983 OMQ851983 OWM851983 PGI851983 PQE851983 QAA851983 QJW851983 QTS851983 RDO851983 RNK851983 RXG851983 SHC851983 SQY851983 TAU851983 TKQ851983 TUM851983 UEI851983 UOE851983 UYA851983 VHW851983 VRS851983 WBO851983 WLK851983 WVG851983 IU917519 SQ917519 ACM917519 AMI917519 AWE917519 BGA917519 BPW917519 BZS917519 CJO917519 CTK917519 DDG917519 DNC917519 DWY917519 EGU917519 EQQ917519 FAM917519 FKI917519 FUE917519 GEA917519 GNW917519 GXS917519 HHO917519 HRK917519 IBG917519 ILC917519 IUY917519 JEU917519 JOQ917519 JYM917519 KII917519 KSE917519 LCA917519 LLW917519 LVS917519 MFO917519 MPK917519 MZG917519 NJC917519 NSY917519 OCU917519 OMQ917519 OWM917519 PGI917519 PQE917519 QAA917519 QJW917519 QTS917519 RDO917519 RNK917519 RXG917519 SHC917519 SQY917519 TAU917519 TKQ917519 TUM917519 UEI917519 UOE917519 UYA917519 VHW917519 VRS917519 WBO917519 WLK917519 WVG917519 IU983055 SQ983055 ACM983055 AMI983055 AWE983055 BGA983055 BPW983055 BZS983055 CJO983055 CTK983055 DDG983055 DNC983055 DWY983055 EGU983055 EQQ983055 FAM983055 FKI983055 FUE983055 GEA983055 GNW983055 GXS983055 HHO983055 HRK983055 IBG983055 ILC983055 IUY983055 JEU983055 JOQ983055 JYM983055 KII983055 KSE983055 LCA983055 LLW983055 LVS983055 MFO983055 MPK983055 MZG983055 NJC983055 NSY983055 OCU983055 OMQ983055 OWM983055 PGI983055 PQE983055 QAA983055 QJW983055 QTS983055 RDO983055 RNK983055 RXG983055 SHC983055 SQY983055 TAU983055 TKQ983055 TUM983055 UEI983055 UOE983055 UYA983055 VHW983055 VRS983055 WBO983055 WLK983055 WVG983055 F6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B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B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B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B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B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B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B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B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B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B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B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B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B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B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B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G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IU65549 SQ65549 ACM65549 AMI65549 AWE65549 BGA65549 BPW65549 BZS65549 CJO65549 CTK65549 DDG65549 DNC65549 DWY65549 EGU65549 EQQ65549 FAM65549 FKI65549 FUE65549 GEA65549 GNW65549 GXS65549 HHO65549 HRK65549 IBG65549 ILC65549 IUY65549 JEU65549 JOQ65549 JYM65549 KII65549 KSE65549 LCA65549 LLW65549 LVS65549 MFO65549 MPK65549 MZG65549 NJC65549 NSY65549 OCU65549 OMQ65549 OWM65549 PGI65549 PQE65549 QAA65549 QJW65549 QTS65549 RDO65549 RNK65549 RXG65549 SHC65549 SQY65549 TAU65549 TKQ65549 TUM65549 UEI65549 UOE65549 UYA65549 VHW65549 VRS65549 WBO65549 WLK65549 WVG65549 IU131085 SQ131085 ACM131085 AMI131085 AWE131085 BGA131085 BPW131085 BZS131085 CJO131085 CTK131085 DDG131085 DNC131085 DWY131085 EGU131085 EQQ131085 FAM131085 FKI131085 FUE131085 GEA131085 GNW131085 GXS131085 HHO131085 HRK131085 IBG131085 ILC131085 IUY131085 JEU131085 JOQ131085 JYM131085 KII131085 KSE131085 LCA131085 LLW131085 LVS131085 MFO131085 MPK131085 MZG131085 NJC131085 NSY131085 OCU131085 OMQ131085 OWM131085 PGI131085 PQE131085 QAA131085 QJW131085 QTS131085 RDO131085 RNK131085 RXG131085 SHC131085 SQY131085 TAU131085 TKQ131085 TUM131085 UEI131085 UOE131085 UYA131085 VHW131085 VRS131085 WBO131085 WLK131085 WVG131085 IU196621 SQ196621 ACM196621 AMI196621 AWE196621 BGA196621 BPW196621 BZS196621 CJO196621 CTK196621 DDG196621 DNC196621 DWY196621 EGU196621 EQQ196621 FAM196621 FKI196621 FUE196621 GEA196621 GNW196621 GXS196621 HHO196621 HRK196621 IBG196621 ILC196621 IUY196621 JEU196621 JOQ196621 JYM196621 KII196621 KSE196621 LCA196621 LLW196621 LVS196621 MFO196621 MPK196621 MZG196621 NJC196621 NSY196621 OCU196621 OMQ196621 OWM196621 PGI196621 PQE196621 QAA196621 QJW196621 QTS196621 RDO196621 RNK196621 RXG196621 SHC196621 SQY196621 TAU196621 TKQ196621 TUM196621 UEI196621 UOE196621 UYA196621 VHW196621 VRS196621 WBO196621 WLK196621 WVG196621 IU262157 SQ262157 ACM262157 AMI262157 AWE262157 BGA262157 BPW262157 BZS262157 CJO262157 CTK262157 DDG262157 DNC262157 DWY262157 EGU262157 EQQ262157 FAM262157 FKI262157 FUE262157 GEA262157 GNW262157 GXS262157 HHO262157 HRK262157 IBG262157 ILC262157 IUY262157 JEU262157 JOQ262157 JYM262157 KII262157 KSE262157 LCA262157 LLW262157 LVS262157 MFO262157 MPK262157 MZG262157 NJC262157 NSY262157 OCU262157 OMQ262157 OWM262157 PGI262157 PQE262157 QAA262157 QJW262157 QTS262157 RDO262157 RNK262157 RXG262157 SHC262157 SQY262157 TAU262157 TKQ262157 TUM262157 UEI262157 UOE262157 UYA262157 VHW262157 VRS262157 WBO262157 WLK262157 WVG262157 IU327693 SQ327693 ACM327693 AMI327693 AWE327693 BGA327693 BPW327693 BZS327693 CJO327693 CTK327693 DDG327693 DNC327693 DWY327693 EGU327693 EQQ327693 FAM327693 FKI327693 FUE327693 GEA327693 GNW327693 GXS327693 HHO327693 HRK327693 IBG327693 ILC327693 IUY327693 JEU327693 JOQ327693 JYM327693 KII327693 KSE327693 LCA327693 LLW327693 LVS327693 MFO327693 MPK327693 MZG327693 NJC327693 NSY327693 OCU327693 OMQ327693 OWM327693 PGI327693 PQE327693 QAA327693 QJW327693 QTS327693 RDO327693 RNK327693 RXG327693 SHC327693 SQY327693 TAU327693 TKQ327693 TUM327693 UEI327693 UOE327693 UYA327693 VHW327693 VRS327693 WBO327693 WLK327693 WVG327693 IU393229 SQ393229 ACM393229 AMI393229 AWE393229 BGA393229 BPW393229 BZS393229 CJO393229 CTK393229 DDG393229 DNC393229 DWY393229 EGU393229 EQQ393229 FAM393229 FKI393229 FUE393229 GEA393229 GNW393229 GXS393229 HHO393229 HRK393229 IBG393229 ILC393229 IUY393229 JEU393229 JOQ393229 JYM393229 KII393229 KSE393229 LCA393229 LLW393229 LVS393229 MFO393229 MPK393229 MZG393229 NJC393229 NSY393229 OCU393229 OMQ393229 OWM393229 PGI393229 PQE393229 QAA393229 QJW393229 QTS393229 RDO393229 RNK393229 RXG393229 SHC393229 SQY393229 TAU393229 TKQ393229 TUM393229 UEI393229 UOE393229 UYA393229 VHW393229 VRS393229 WBO393229 WLK393229 WVG393229 IU458765 SQ458765 ACM458765 AMI458765 AWE458765 BGA458765 BPW458765 BZS458765 CJO458765 CTK458765 DDG458765 DNC458765 DWY458765 EGU458765 EQQ458765 FAM458765 FKI458765 FUE458765 GEA458765 GNW458765 GXS458765 HHO458765 HRK458765 IBG458765 ILC458765 IUY458765 JEU458765 JOQ458765 JYM458765 KII458765 KSE458765 LCA458765 LLW458765 LVS458765 MFO458765 MPK458765 MZG458765 NJC458765 NSY458765 OCU458765 OMQ458765 OWM458765 PGI458765 PQE458765 QAA458765 QJW458765 QTS458765 RDO458765 RNK458765 RXG458765 SHC458765 SQY458765 TAU458765 TKQ458765 TUM458765 UEI458765 UOE458765 UYA458765 VHW458765 VRS458765 WBO458765 WLK458765 WVG458765 IU524301 SQ524301 ACM524301 AMI524301 AWE524301 BGA524301 BPW524301 BZS524301 CJO524301 CTK524301 DDG524301 DNC524301 DWY524301 EGU524301 EQQ524301 FAM524301 FKI524301 FUE524301 GEA524301 GNW524301 GXS524301 HHO524301 HRK524301 IBG524301 ILC524301 IUY524301 JEU524301 JOQ524301 JYM524301 KII524301 KSE524301 LCA524301 LLW524301 LVS524301 MFO524301 MPK524301 MZG524301 NJC524301 NSY524301 OCU524301 OMQ524301 OWM524301 PGI524301 PQE524301 QAA524301 QJW524301 QTS524301 RDO524301 RNK524301 RXG524301 SHC524301 SQY524301 TAU524301 TKQ524301 TUM524301 UEI524301 UOE524301 UYA524301 VHW524301 VRS524301 WBO524301 WLK524301 WVG524301 IU589837 SQ589837 ACM589837 AMI589837 AWE589837 BGA589837 BPW589837 BZS589837 CJO589837 CTK589837 DDG589837 DNC589837 DWY589837 EGU589837 EQQ589837 FAM589837 FKI589837 FUE589837 GEA589837 GNW589837 GXS589837 HHO589837 HRK589837 IBG589837 ILC589837 IUY589837 JEU589837 JOQ589837 JYM589837 KII589837 KSE589837 LCA589837 LLW589837 LVS589837 MFO589837 MPK589837 MZG589837 NJC589837 NSY589837 OCU589837 OMQ589837 OWM589837 PGI589837 PQE589837 QAA589837 QJW589837 QTS589837 RDO589837 RNK589837 RXG589837 SHC589837 SQY589837 TAU589837 TKQ589837 TUM589837 UEI589837 UOE589837 UYA589837 VHW589837 VRS589837 WBO589837 WLK589837 WVG589837 IU655373 SQ655373 ACM655373 AMI655373 AWE655373 BGA655373 BPW655373 BZS655373 CJO655373 CTK655373 DDG655373 DNC655373 DWY655373 EGU655373 EQQ655373 FAM655373 FKI655373 FUE655373 GEA655373 GNW655373 GXS655373 HHO655373 HRK655373 IBG655373 ILC655373 IUY655373 JEU655373 JOQ655373 JYM655373 KII655373 KSE655373 LCA655373 LLW655373 LVS655373 MFO655373 MPK655373 MZG655373 NJC655373 NSY655373 OCU655373 OMQ655373 OWM655373 PGI655373 PQE655373 QAA655373 QJW655373 QTS655373 RDO655373 RNK655373 RXG655373 SHC655373 SQY655373 TAU655373 TKQ655373 TUM655373 UEI655373 UOE655373 UYA655373 VHW655373 VRS655373 WBO655373 WLK655373 WVG655373 IU720909 SQ720909 ACM720909 AMI720909 AWE720909 BGA720909 BPW720909 BZS720909 CJO720909 CTK720909 DDG720909 DNC720909 DWY720909 EGU720909 EQQ720909 FAM720909 FKI720909 FUE720909 GEA720909 GNW720909 GXS720909 HHO720909 HRK720909 IBG720909 ILC720909 IUY720909 JEU720909 JOQ720909 JYM720909 KII720909 KSE720909 LCA720909 LLW720909 LVS720909 MFO720909 MPK720909 MZG720909 NJC720909 NSY720909 OCU720909 OMQ720909 OWM720909 PGI720909 PQE720909 QAA720909 QJW720909 QTS720909 RDO720909 RNK720909 RXG720909 SHC720909 SQY720909 TAU720909 TKQ720909 TUM720909 UEI720909 UOE720909 UYA720909 VHW720909 VRS720909 WBO720909 WLK720909 WVG720909 IU786445 SQ786445 ACM786445 AMI786445 AWE786445 BGA786445 BPW786445 BZS786445 CJO786445 CTK786445 DDG786445 DNC786445 DWY786445 EGU786445 EQQ786445 FAM786445 FKI786445 FUE786445 GEA786445 GNW786445 GXS786445 HHO786445 HRK786445 IBG786445 ILC786445 IUY786445 JEU786445 JOQ786445 JYM786445 KII786445 KSE786445 LCA786445 LLW786445 LVS786445 MFO786445 MPK786445 MZG786445 NJC786445 NSY786445 OCU786445 OMQ786445 OWM786445 PGI786445 PQE786445 QAA786445 QJW786445 QTS786445 RDO786445 RNK786445 RXG786445 SHC786445 SQY786445 TAU786445 TKQ786445 TUM786445 UEI786445 UOE786445 UYA786445 VHW786445 VRS786445 WBO786445 WLK786445 WVG786445 IU851981 SQ851981 ACM851981 AMI851981 AWE851981 BGA851981 BPW851981 BZS851981 CJO851981 CTK851981 DDG851981 DNC851981 DWY851981 EGU851981 EQQ851981 FAM851981 FKI851981 FUE851981 GEA851981 GNW851981 GXS851981 HHO851981 HRK851981 IBG851981 ILC851981 IUY851981 JEU851981 JOQ851981 JYM851981 KII851981 KSE851981 LCA851981 LLW851981 LVS851981 MFO851981 MPK851981 MZG851981 NJC851981 NSY851981 OCU851981 OMQ851981 OWM851981 PGI851981 PQE851981 QAA851981 QJW851981 QTS851981 RDO851981 RNK851981 RXG851981 SHC851981 SQY851981 TAU851981 TKQ851981 TUM851981 UEI851981 UOE851981 UYA851981 VHW851981 VRS851981 WBO851981 WLK851981 WVG851981 IU917517 SQ917517 ACM917517 AMI917517 AWE917517 BGA917517 BPW917517 BZS917517 CJO917517 CTK917517 DDG917517 DNC917517 DWY917517 EGU917517 EQQ917517 FAM917517 FKI917517 FUE917517 GEA917517 GNW917517 GXS917517 HHO917517 HRK917517 IBG917517 ILC917517 IUY917517 JEU917517 JOQ917517 JYM917517 KII917517 KSE917517 LCA917517 LLW917517 LVS917517 MFO917517 MPK917517 MZG917517 NJC917517 NSY917517 OCU917517 OMQ917517 OWM917517 PGI917517 PQE917517 QAA917517 QJW917517 QTS917517 RDO917517 RNK917517 RXG917517 SHC917517 SQY917517 TAU917517 TKQ917517 TUM917517 UEI917517 UOE917517 UYA917517 VHW917517 VRS917517 WBO917517 WLK917517 WVG917517 IU983053 SQ983053 ACM983053 AMI983053 AWE983053 BGA983053 BPW983053 BZS983053 CJO983053 CTK983053 DDG983053 DNC983053 DWY983053 EGU983053 EQQ983053 FAM983053 FKI983053 FUE983053 GEA983053 GNW983053 GXS983053 HHO983053 HRK983053 IBG983053 ILC983053 IUY983053 JEU983053 JOQ983053 JYM983053 KII983053 KSE983053 LCA983053 LLW983053 LVS983053 MFO983053 MPK983053 MZG983053 NJC983053 NSY983053 OCU983053 OMQ983053 OWM983053 PGI983053 PQE983053 QAA983053 QJW983053 QTS983053 RDO983053 RNK983053 RXG983053 SHC983053 SQY983053 TAU983053 TKQ983053 TUM983053 UEI983053 UOE983053 UYA983053 VHW983053 VRS983053 WBO983053 WLK983053 WVG983053 F8:G8 IT18:IU18 SP18:SQ18 ACL18:ACM18 AMH18:AMI18 AWD18:AWE18 BFZ18:BGA18 BPV18:BPW18 BZR18:BZS18 CJN18:CJO18 CTJ18:CTK18 DDF18:DDG18 DNB18:DNC18 DWX18:DWY18 EGT18:EGU18 EQP18:EQQ18 FAL18:FAM18 FKH18:FKI18 FUD18:FUE18 GDZ18:GEA18 GNV18:GNW18 GXR18:GXS18 HHN18:HHO18 HRJ18:HRK18 IBF18:IBG18 ILB18:ILC18 IUX18:IUY18 JET18:JEU18 JOP18:JOQ18 JYL18:JYM18 KIH18:KII18 KSD18:KSE18 LBZ18:LCA18 LLV18:LLW18 LVR18:LVS18 MFN18:MFO18 MPJ18:MPK18 MZF18:MZG18 NJB18:NJC18 NSX18:NSY18 OCT18:OCU18 OMP18:OMQ18 OWL18:OWM18 PGH18:PGI18 PQD18:PQE18 PZZ18:QAA18 QJV18:QJW18 QTR18:QTS18 RDN18:RDO18 RNJ18:RNK18 RXF18:RXG18 SHB18:SHC18 SQX18:SQY18 TAT18:TAU18 TKP18:TKQ18 TUL18:TUM18 UEH18:UEI18 UOD18:UOE18 UXZ18:UYA18 VHV18:VHW18 VRR18:VRS18 WBN18:WBO18 WLJ18:WLK18 WVF18:WVG18 B65548 IT65548:IU65548 SP65548:SQ65548 ACL65548:ACM65548 AMH65548:AMI65548 AWD65548:AWE65548 BFZ65548:BGA65548 BPV65548:BPW65548 BZR65548:BZS65548 CJN65548:CJO65548 CTJ65548:CTK65548 DDF65548:DDG65548 DNB65548:DNC65548 DWX65548:DWY65548 EGT65548:EGU65548 EQP65548:EQQ65548 FAL65548:FAM65548 FKH65548:FKI65548 FUD65548:FUE65548 GDZ65548:GEA65548 GNV65548:GNW65548 GXR65548:GXS65548 HHN65548:HHO65548 HRJ65548:HRK65548 IBF65548:IBG65548 ILB65548:ILC65548 IUX65548:IUY65548 JET65548:JEU65548 JOP65548:JOQ65548 JYL65548:JYM65548 KIH65548:KII65548 KSD65548:KSE65548 LBZ65548:LCA65548 LLV65548:LLW65548 LVR65548:LVS65548 MFN65548:MFO65548 MPJ65548:MPK65548 MZF65548:MZG65548 NJB65548:NJC65548 NSX65548:NSY65548 OCT65548:OCU65548 OMP65548:OMQ65548 OWL65548:OWM65548 PGH65548:PGI65548 PQD65548:PQE65548 PZZ65548:QAA65548 QJV65548:QJW65548 QTR65548:QTS65548 RDN65548:RDO65548 RNJ65548:RNK65548 RXF65548:RXG65548 SHB65548:SHC65548 SQX65548:SQY65548 TAT65548:TAU65548 TKP65548:TKQ65548 TUL65548:TUM65548 UEH65548:UEI65548 UOD65548:UOE65548 UXZ65548:UYA65548 VHV65548:VHW65548 VRR65548:VRS65548 WBN65548:WBO65548 WLJ65548:WLK65548 WVF65548:WVG65548 B131084 IT131084:IU131084 SP131084:SQ131084 ACL131084:ACM131084 AMH131084:AMI131084 AWD131084:AWE131084 BFZ131084:BGA131084 BPV131084:BPW131084 BZR131084:BZS131084 CJN131084:CJO131084 CTJ131084:CTK131084 DDF131084:DDG131084 DNB131084:DNC131084 DWX131084:DWY131084 EGT131084:EGU131084 EQP131084:EQQ131084 FAL131084:FAM131084 FKH131084:FKI131084 FUD131084:FUE131084 GDZ131084:GEA131084 GNV131084:GNW131084 GXR131084:GXS131084 HHN131084:HHO131084 HRJ131084:HRK131084 IBF131084:IBG131084 ILB131084:ILC131084 IUX131084:IUY131084 JET131084:JEU131084 JOP131084:JOQ131084 JYL131084:JYM131084 KIH131084:KII131084 KSD131084:KSE131084 LBZ131084:LCA131084 LLV131084:LLW131084 LVR131084:LVS131084 MFN131084:MFO131084 MPJ131084:MPK131084 MZF131084:MZG131084 NJB131084:NJC131084 NSX131084:NSY131084 OCT131084:OCU131084 OMP131084:OMQ131084 OWL131084:OWM131084 PGH131084:PGI131084 PQD131084:PQE131084 PZZ131084:QAA131084 QJV131084:QJW131084 QTR131084:QTS131084 RDN131084:RDO131084 RNJ131084:RNK131084 RXF131084:RXG131084 SHB131084:SHC131084 SQX131084:SQY131084 TAT131084:TAU131084 TKP131084:TKQ131084 TUL131084:TUM131084 UEH131084:UEI131084 UOD131084:UOE131084 UXZ131084:UYA131084 VHV131084:VHW131084 VRR131084:VRS131084 WBN131084:WBO131084 WLJ131084:WLK131084 WVF131084:WVG131084 B196620 IT196620:IU196620 SP196620:SQ196620 ACL196620:ACM196620 AMH196620:AMI196620 AWD196620:AWE196620 BFZ196620:BGA196620 BPV196620:BPW196620 BZR196620:BZS196620 CJN196620:CJO196620 CTJ196620:CTK196620 DDF196620:DDG196620 DNB196620:DNC196620 DWX196620:DWY196620 EGT196620:EGU196620 EQP196620:EQQ196620 FAL196620:FAM196620 FKH196620:FKI196620 FUD196620:FUE196620 GDZ196620:GEA196620 GNV196620:GNW196620 GXR196620:GXS196620 HHN196620:HHO196620 HRJ196620:HRK196620 IBF196620:IBG196620 ILB196620:ILC196620 IUX196620:IUY196620 JET196620:JEU196620 JOP196620:JOQ196620 JYL196620:JYM196620 KIH196620:KII196620 KSD196620:KSE196620 LBZ196620:LCA196620 LLV196620:LLW196620 LVR196620:LVS196620 MFN196620:MFO196620 MPJ196620:MPK196620 MZF196620:MZG196620 NJB196620:NJC196620 NSX196620:NSY196620 OCT196620:OCU196620 OMP196620:OMQ196620 OWL196620:OWM196620 PGH196620:PGI196620 PQD196620:PQE196620 PZZ196620:QAA196620 QJV196620:QJW196620 QTR196620:QTS196620 RDN196620:RDO196620 RNJ196620:RNK196620 RXF196620:RXG196620 SHB196620:SHC196620 SQX196620:SQY196620 TAT196620:TAU196620 TKP196620:TKQ196620 TUL196620:TUM196620 UEH196620:UEI196620 UOD196620:UOE196620 UXZ196620:UYA196620 VHV196620:VHW196620 VRR196620:VRS196620 WBN196620:WBO196620 WLJ196620:WLK196620 WVF196620:WVG196620 B262156 IT262156:IU262156 SP262156:SQ262156 ACL262156:ACM262156 AMH262156:AMI262156 AWD262156:AWE262156 BFZ262156:BGA262156 BPV262156:BPW262156 BZR262156:BZS262156 CJN262156:CJO262156 CTJ262156:CTK262156 DDF262156:DDG262156 DNB262156:DNC262156 DWX262156:DWY262156 EGT262156:EGU262156 EQP262156:EQQ262156 FAL262156:FAM262156 FKH262156:FKI262156 FUD262156:FUE262156 GDZ262156:GEA262156 GNV262156:GNW262156 GXR262156:GXS262156 HHN262156:HHO262156 HRJ262156:HRK262156 IBF262156:IBG262156 ILB262156:ILC262156 IUX262156:IUY262156 JET262156:JEU262156 JOP262156:JOQ262156 JYL262156:JYM262156 KIH262156:KII262156 KSD262156:KSE262156 LBZ262156:LCA262156 LLV262156:LLW262156 LVR262156:LVS262156 MFN262156:MFO262156 MPJ262156:MPK262156 MZF262156:MZG262156 NJB262156:NJC262156 NSX262156:NSY262156 OCT262156:OCU262156 OMP262156:OMQ262156 OWL262156:OWM262156 PGH262156:PGI262156 PQD262156:PQE262156 PZZ262156:QAA262156 QJV262156:QJW262156 QTR262156:QTS262156 RDN262156:RDO262156 RNJ262156:RNK262156 RXF262156:RXG262156 SHB262156:SHC262156 SQX262156:SQY262156 TAT262156:TAU262156 TKP262156:TKQ262156 TUL262156:TUM262156 UEH262156:UEI262156 UOD262156:UOE262156 UXZ262156:UYA262156 VHV262156:VHW262156 VRR262156:VRS262156 WBN262156:WBO262156 WLJ262156:WLK262156 WVF262156:WVG262156 B327692 IT327692:IU327692 SP327692:SQ327692 ACL327692:ACM327692 AMH327692:AMI327692 AWD327692:AWE327692 BFZ327692:BGA327692 BPV327692:BPW327692 BZR327692:BZS327692 CJN327692:CJO327692 CTJ327692:CTK327692 DDF327692:DDG327692 DNB327692:DNC327692 DWX327692:DWY327692 EGT327692:EGU327692 EQP327692:EQQ327692 FAL327692:FAM327692 FKH327692:FKI327692 FUD327692:FUE327692 GDZ327692:GEA327692 GNV327692:GNW327692 GXR327692:GXS327692 HHN327692:HHO327692 HRJ327692:HRK327692 IBF327692:IBG327692 ILB327692:ILC327692 IUX327692:IUY327692 JET327692:JEU327692 JOP327692:JOQ327692 JYL327692:JYM327692 KIH327692:KII327692 KSD327692:KSE327692 LBZ327692:LCA327692 LLV327692:LLW327692 LVR327692:LVS327692 MFN327692:MFO327692 MPJ327692:MPK327692 MZF327692:MZG327692 NJB327692:NJC327692 NSX327692:NSY327692 OCT327692:OCU327692 OMP327692:OMQ327692 OWL327692:OWM327692 PGH327692:PGI327692 PQD327692:PQE327692 PZZ327692:QAA327692 QJV327692:QJW327692 QTR327692:QTS327692 RDN327692:RDO327692 RNJ327692:RNK327692 RXF327692:RXG327692 SHB327692:SHC327692 SQX327692:SQY327692 TAT327692:TAU327692 TKP327692:TKQ327692 TUL327692:TUM327692 UEH327692:UEI327692 UOD327692:UOE327692 UXZ327692:UYA327692 VHV327692:VHW327692 VRR327692:VRS327692 WBN327692:WBO327692 WLJ327692:WLK327692 WVF327692:WVG327692 B393228 IT393228:IU393228 SP393228:SQ393228 ACL393228:ACM393228 AMH393228:AMI393228 AWD393228:AWE393228 BFZ393228:BGA393228 BPV393228:BPW393228 BZR393228:BZS393228 CJN393228:CJO393228 CTJ393228:CTK393228 DDF393228:DDG393228 DNB393228:DNC393228 DWX393228:DWY393228 EGT393228:EGU393228 EQP393228:EQQ393228 FAL393228:FAM393228 FKH393228:FKI393228 FUD393228:FUE393228 GDZ393228:GEA393228 GNV393228:GNW393228 GXR393228:GXS393228 HHN393228:HHO393228 HRJ393228:HRK393228 IBF393228:IBG393228 ILB393228:ILC393228 IUX393228:IUY393228 JET393228:JEU393228 JOP393228:JOQ393228 JYL393228:JYM393228 KIH393228:KII393228 KSD393228:KSE393228 LBZ393228:LCA393228 LLV393228:LLW393228 LVR393228:LVS393228 MFN393228:MFO393228 MPJ393228:MPK393228 MZF393228:MZG393228 NJB393228:NJC393228 NSX393228:NSY393228 OCT393228:OCU393228 OMP393228:OMQ393228 OWL393228:OWM393228 PGH393228:PGI393228 PQD393228:PQE393228 PZZ393228:QAA393228 QJV393228:QJW393228 QTR393228:QTS393228 RDN393228:RDO393228 RNJ393228:RNK393228 RXF393228:RXG393228 SHB393228:SHC393228 SQX393228:SQY393228 TAT393228:TAU393228 TKP393228:TKQ393228 TUL393228:TUM393228 UEH393228:UEI393228 UOD393228:UOE393228 UXZ393228:UYA393228 VHV393228:VHW393228 VRR393228:VRS393228 WBN393228:WBO393228 WLJ393228:WLK393228 WVF393228:WVG393228 B458764 IT458764:IU458764 SP458764:SQ458764 ACL458764:ACM458764 AMH458764:AMI458764 AWD458764:AWE458764 BFZ458764:BGA458764 BPV458764:BPW458764 BZR458764:BZS458764 CJN458764:CJO458764 CTJ458764:CTK458764 DDF458764:DDG458764 DNB458764:DNC458764 DWX458764:DWY458764 EGT458764:EGU458764 EQP458764:EQQ458764 FAL458764:FAM458764 FKH458764:FKI458764 FUD458764:FUE458764 GDZ458764:GEA458764 GNV458764:GNW458764 GXR458764:GXS458764 HHN458764:HHO458764 HRJ458764:HRK458764 IBF458764:IBG458764 ILB458764:ILC458764 IUX458764:IUY458764 JET458764:JEU458764 JOP458764:JOQ458764 JYL458764:JYM458764 KIH458764:KII458764 KSD458764:KSE458764 LBZ458764:LCA458764 LLV458764:LLW458764 LVR458764:LVS458764 MFN458764:MFO458764 MPJ458764:MPK458764 MZF458764:MZG458764 NJB458764:NJC458764 NSX458764:NSY458764 OCT458764:OCU458764 OMP458764:OMQ458764 OWL458764:OWM458764 PGH458764:PGI458764 PQD458764:PQE458764 PZZ458764:QAA458764 QJV458764:QJW458764 QTR458764:QTS458764 RDN458764:RDO458764 RNJ458764:RNK458764 RXF458764:RXG458764 SHB458764:SHC458764 SQX458764:SQY458764 TAT458764:TAU458764 TKP458764:TKQ458764 TUL458764:TUM458764 UEH458764:UEI458764 UOD458764:UOE458764 UXZ458764:UYA458764 VHV458764:VHW458764 VRR458764:VRS458764 WBN458764:WBO458764 WLJ458764:WLK458764 WVF458764:WVG458764 B524300 IT524300:IU524300 SP524300:SQ524300 ACL524300:ACM524300 AMH524300:AMI524300 AWD524300:AWE524300 BFZ524300:BGA524300 BPV524300:BPW524300 BZR524300:BZS524300 CJN524300:CJO524300 CTJ524300:CTK524300 DDF524300:DDG524300 DNB524300:DNC524300 DWX524300:DWY524300 EGT524300:EGU524300 EQP524300:EQQ524300 FAL524300:FAM524300 FKH524300:FKI524300 FUD524300:FUE524300 GDZ524300:GEA524300 GNV524300:GNW524300 GXR524300:GXS524300 HHN524300:HHO524300 HRJ524300:HRK524300 IBF524300:IBG524300 ILB524300:ILC524300 IUX524300:IUY524300 JET524300:JEU524300 JOP524300:JOQ524300 JYL524300:JYM524300 KIH524300:KII524300 KSD524300:KSE524300 LBZ524300:LCA524300 LLV524300:LLW524300 LVR524300:LVS524300 MFN524300:MFO524300 MPJ524300:MPK524300 MZF524300:MZG524300 NJB524300:NJC524300 NSX524300:NSY524300 OCT524300:OCU524300 OMP524300:OMQ524300 OWL524300:OWM524300 PGH524300:PGI524300 PQD524300:PQE524300 PZZ524300:QAA524300 QJV524300:QJW524300 QTR524300:QTS524300 RDN524300:RDO524300 RNJ524300:RNK524300 RXF524300:RXG524300 SHB524300:SHC524300 SQX524300:SQY524300 TAT524300:TAU524300 TKP524300:TKQ524300 TUL524300:TUM524300 UEH524300:UEI524300 UOD524300:UOE524300 UXZ524300:UYA524300 VHV524300:VHW524300 VRR524300:VRS524300 WBN524300:WBO524300 WLJ524300:WLK524300 WVF524300:WVG524300 B589836 IT589836:IU589836 SP589836:SQ589836 ACL589836:ACM589836 AMH589836:AMI589836 AWD589836:AWE589836 BFZ589836:BGA589836 BPV589836:BPW589836 BZR589836:BZS589836 CJN589836:CJO589836 CTJ589836:CTK589836 DDF589836:DDG589836 DNB589836:DNC589836 DWX589836:DWY589836 EGT589836:EGU589836 EQP589836:EQQ589836 FAL589836:FAM589836 FKH589836:FKI589836 FUD589836:FUE589836 GDZ589836:GEA589836 GNV589836:GNW589836 GXR589836:GXS589836 HHN589836:HHO589836 HRJ589836:HRK589836 IBF589836:IBG589836 ILB589836:ILC589836 IUX589836:IUY589836 JET589836:JEU589836 JOP589836:JOQ589836 JYL589836:JYM589836 KIH589836:KII589836 KSD589836:KSE589836 LBZ589836:LCA589836 LLV589836:LLW589836 LVR589836:LVS589836 MFN589836:MFO589836 MPJ589836:MPK589836 MZF589836:MZG589836 NJB589836:NJC589836 NSX589836:NSY589836 OCT589836:OCU589836 OMP589836:OMQ589836 OWL589836:OWM589836 PGH589836:PGI589836 PQD589836:PQE589836 PZZ589836:QAA589836 QJV589836:QJW589836 QTR589836:QTS589836 RDN589836:RDO589836 RNJ589836:RNK589836 RXF589836:RXG589836 SHB589836:SHC589836 SQX589836:SQY589836 TAT589836:TAU589836 TKP589836:TKQ589836 TUL589836:TUM589836 UEH589836:UEI589836 UOD589836:UOE589836 UXZ589836:UYA589836 VHV589836:VHW589836 VRR589836:VRS589836 WBN589836:WBO589836 WLJ589836:WLK589836 WVF589836:WVG589836 B655372 IT655372:IU655372 SP655372:SQ655372 ACL655372:ACM655372 AMH655372:AMI655372 AWD655372:AWE655372 BFZ655372:BGA655372 BPV655372:BPW655372 BZR655372:BZS655372 CJN655372:CJO655372 CTJ655372:CTK655372 DDF655372:DDG655372 DNB655372:DNC655372 DWX655372:DWY655372 EGT655372:EGU655372 EQP655372:EQQ655372 FAL655372:FAM655372 FKH655372:FKI655372 FUD655372:FUE655372 GDZ655372:GEA655372 GNV655372:GNW655372 GXR655372:GXS655372 HHN655372:HHO655372 HRJ655372:HRK655372 IBF655372:IBG655372 ILB655372:ILC655372 IUX655372:IUY655372 JET655372:JEU655372 JOP655372:JOQ655372 JYL655372:JYM655372 KIH655372:KII655372 KSD655372:KSE655372 LBZ655372:LCA655372 LLV655372:LLW655372 LVR655372:LVS655372 MFN655372:MFO655372 MPJ655372:MPK655372 MZF655372:MZG655372 NJB655372:NJC655372 NSX655372:NSY655372 OCT655372:OCU655372 OMP655372:OMQ655372 OWL655372:OWM655372 PGH655372:PGI655372 PQD655372:PQE655372 PZZ655372:QAA655372 QJV655372:QJW655372 QTR655372:QTS655372 RDN655372:RDO655372 RNJ655372:RNK655372 RXF655372:RXG655372 SHB655372:SHC655372 SQX655372:SQY655372 TAT655372:TAU655372 TKP655372:TKQ655372 TUL655372:TUM655372 UEH655372:UEI655372 UOD655372:UOE655372 UXZ655372:UYA655372 VHV655372:VHW655372 VRR655372:VRS655372 WBN655372:WBO655372 WLJ655372:WLK655372 WVF655372:WVG655372 B720908 IT720908:IU720908 SP720908:SQ720908 ACL720908:ACM720908 AMH720908:AMI720908 AWD720908:AWE720908 BFZ720908:BGA720908 BPV720908:BPW720908 BZR720908:BZS720908 CJN720908:CJO720908 CTJ720908:CTK720908 DDF720908:DDG720908 DNB720908:DNC720908 DWX720908:DWY720908 EGT720908:EGU720908 EQP720908:EQQ720908 FAL720908:FAM720908 FKH720908:FKI720908 FUD720908:FUE720908 GDZ720908:GEA720908 GNV720908:GNW720908 GXR720908:GXS720908 HHN720908:HHO720908 HRJ720908:HRK720908 IBF720908:IBG720908 ILB720908:ILC720908 IUX720908:IUY720908 JET720908:JEU720908 JOP720908:JOQ720908 JYL720908:JYM720908 KIH720908:KII720908 KSD720908:KSE720908 LBZ720908:LCA720908 LLV720908:LLW720908 LVR720908:LVS720908 MFN720908:MFO720908 MPJ720908:MPK720908 MZF720908:MZG720908 NJB720908:NJC720908 NSX720908:NSY720908 OCT720908:OCU720908 OMP720908:OMQ720908 OWL720908:OWM720908 PGH720908:PGI720908 PQD720908:PQE720908 PZZ720908:QAA720908 QJV720908:QJW720908 QTR720908:QTS720908 RDN720908:RDO720908 RNJ720908:RNK720908 RXF720908:RXG720908 SHB720908:SHC720908 SQX720908:SQY720908 TAT720908:TAU720908 TKP720908:TKQ720908 TUL720908:TUM720908 UEH720908:UEI720908 UOD720908:UOE720908 UXZ720908:UYA720908 VHV720908:VHW720908 VRR720908:VRS720908 WBN720908:WBO720908 WLJ720908:WLK720908 WVF720908:WVG720908 B786444 IT786444:IU786444 SP786444:SQ786444 ACL786444:ACM786444 AMH786444:AMI786444 AWD786444:AWE786444 BFZ786444:BGA786444 BPV786444:BPW786444 BZR786444:BZS786444 CJN786444:CJO786444 CTJ786444:CTK786444 DDF786444:DDG786444 DNB786444:DNC786444 DWX786444:DWY786444 EGT786444:EGU786444 EQP786444:EQQ786444 FAL786444:FAM786444 FKH786444:FKI786444 FUD786444:FUE786444 GDZ786444:GEA786444 GNV786444:GNW786444 GXR786444:GXS786444 HHN786444:HHO786444 HRJ786444:HRK786444 IBF786444:IBG786444 ILB786444:ILC786444 IUX786444:IUY786444 JET786444:JEU786444 JOP786444:JOQ786444 JYL786444:JYM786444 KIH786444:KII786444 KSD786444:KSE786444 LBZ786444:LCA786444 LLV786444:LLW786444 LVR786444:LVS786444 MFN786444:MFO786444 MPJ786444:MPK786444 MZF786444:MZG786444 NJB786444:NJC786444 NSX786444:NSY786444 OCT786444:OCU786444 OMP786444:OMQ786444 OWL786444:OWM786444 PGH786444:PGI786444 PQD786444:PQE786444 PZZ786444:QAA786444 QJV786444:QJW786444 QTR786444:QTS786444 RDN786444:RDO786444 RNJ786444:RNK786444 RXF786444:RXG786444 SHB786444:SHC786444 SQX786444:SQY786444 TAT786444:TAU786444 TKP786444:TKQ786444 TUL786444:TUM786444 UEH786444:UEI786444 UOD786444:UOE786444 UXZ786444:UYA786444 VHV786444:VHW786444 VRR786444:VRS786444 WBN786444:WBO786444 WLJ786444:WLK786444 WVF786444:WVG786444 B851980 IT851980:IU851980 SP851980:SQ851980 ACL851980:ACM851980 AMH851980:AMI851980 AWD851980:AWE851980 BFZ851980:BGA851980 BPV851980:BPW851980 BZR851980:BZS851980 CJN851980:CJO851980 CTJ851980:CTK851980 DDF851980:DDG851980 DNB851980:DNC851980 DWX851980:DWY851980 EGT851980:EGU851980 EQP851980:EQQ851980 FAL851980:FAM851980 FKH851980:FKI851980 FUD851980:FUE851980 GDZ851980:GEA851980 GNV851980:GNW851980 GXR851980:GXS851980 HHN851980:HHO851980 HRJ851980:HRK851980 IBF851980:IBG851980 ILB851980:ILC851980 IUX851980:IUY851980 JET851980:JEU851980 JOP851980:JOQ851980 JYL851980:JYM851980 KIH851980:KII851980 KSD851980:KSE851980 LBZ851980:LCA851980 LLV851980:LLW851980 LVR851980:LVS851980 MFN851980:MFO851980 MPJ851980:MPK851980 MZF851980:MZG851980 NJB851980:NJC851980 NSX851980:NSY851980 OCT851980:OCU851980 OMP851980:OMQ851980 OWL851980:OWM851980 PGH851980:PGI851980 PQD851980:PQE851980 PZZ851980:QAA851980 QJV851980:QJW851980 QTR851980:QTS851980 RDN851980:RDO851980 RNJ851980:RNK851980 RXF851980:RXG851980 SHB851980:SHC851980 SQX851980:SQY851980 TAT851980:TAU851980 TKP851980:TKQ851980 TUL851980:TUM851980 UEH851980:UEI851980 UOD851980:UOE851980 UXZ851980:UYA851980 VHV851980:VHW851980 VRR851980:VRS851980 WBN851980:WBO851980 WLJ851980:WLK851980 WVF851980:WVG851980 B917516 IT917516:IU917516 SP917516:SQ917516 ACL917516:ACM917516 AMH917516:AMI917516 AWD917516:AWE917516 BFZ917516:BGA917516 BPV917516:BPW917516 BZR917516:BZS917516 CJN917516:CJO917516 CTJ917516:CTK917516 DDF917516:DDG917516 DNB917516:DNC917516 DWX917516:DWY917516 EGT917516:EGU917516 EQP917516:EQQ917516 FAL917516:FAM917516 FKH917516:FKI917516 FUD917516:FUE917516 GDZ917516:GEA917516 GNV917516:GNW917516 GXR917516:GXS917516 HHN917516:HHO917516 HRJ917516:HRK917516 IBF917516:IBG917516 ILB917516:ILC917516 IUX917516:IUY917516 JET917516:JEU917516 JOP917516:JOQ917516 JYL917516:JYM917516 KIH917516:KII917516 KSD917516:KSE917516 LBZ917516:LCA917516 LLV917516:LLW917516 LVR917516:LVS917516 MFN917516:MFO917516 MPJ917516:MPK917516 MZF917516:MZG917516 NJB917516:NJC917516 NSX917516:NSY917516 OCT917516:OCU917516 OMP917516:OMQ917516 OWL917516:OWM917516 PGH917516:PGI917516 PQD917516:PQE917516 PZZ917516:QAA917516 QJV917516:QJW917516 QTR917516:QTS917516 RDN917516:RDO917516 RNJ917516:RNK917516 RXF917516:RXG917516 SHB917516:SHC917516 SQX917516:SQY917516 TAT917516:TAU917516 TKP917516:TKQ917516 TUL917516:TUM917516 UEH917516:UEI917516 UOD917516:UOE917516 UXZ917516:UYA917516 VHV917516:VHW917516 VRR917516:VRS917516 WBN917516:WBO917516 WLJ917516:WLK917516 WVF917516:WVG917516 B983052 IT983052:IU983052 SP983052:SQ983052 ACL983052:ACM983052 AMH983052:AMI983052 AWD983052:AWE983052 BFZ983052:BGA983052 BPV983052:BPW983052 BZR983052:BZS983052 CJN983052:CJO983052 CTJ983052:CTK983052 DDF983052:DDG983052 DNB983052:DNC983052 DWX983052:DWY983052 EGT983052:EGU983052 EQP983052:EQQ983052 FAL983052:FAM983052 FKH983052:FKI983052 FUD983052:FUE983052 GDZ983052:GEA983052 GNV983052:GNW983052 GXR983052:GXS983052 HHN983052:HHO983052 HRJ983052:HRK983052 IBF983052:IBG983052 ILB983052:ILC983052 IUX983052:IUY983052 JET983052:JEU983052 JOP983052:JOQ983052 JYL983052:JYM983052 KIH983052:KII983052 KSD983052:KSE983052 LBZ983052:LCA983052 LLV983052:LLW983052 LVR983052:LVS983052 MFN983052:MFO983052 MPJ983052:MPK983052 MZF983052:MZG983052 NJB983052:NJC983052 NSX983052:NSY983052 OCT983052:OCU983052 OMP983052:OMQ983052 OWL983052:OWM983052 PGH983052:PGI983052 PQD983052:PQE983052 PZZ983052:QAA983052 QJV983052:QJW983052 QTR983052:QTS983052 RDN983052:RDO983052 RNJ983052:RNK983052 RXF983052:RXG983052 SHB983052:SHC983052 SQX983052:SQY983052 TAT983052:TAU983052 TKP983052:TKQ983052 TUL983052:TUM983052 UEH983052:UEI983052 UOD983052:UOE983052 UXZ983052:UYA983052 VHV983052:VHW983052 VRR983052:VRS983052 WBN983052:WBO983052 WLJ983052:WLK983052" xr:uid="{00000000-0002-0000-0200-000000000000}"/>
    <dataValidation type="list" allowBlank="1" showInputMessage="1" showErrorMessage="1" sqref="E4:E11" xr:uid="{00000000-0002-0000-0200-000001000000}">
      <formula1>$A$3:$A$38</formula1>
    </dataValidation>
  </dataValidations>
  <printOptions horizontalCentered="1" verticalCentered="1"/>
  <pageMargins left="0" right="0" top="0.74803149606299213" bottom="0.74803149606299213" header="0.31496062992125984" footer="0.31496062992125984"/>
  <pageSetup paperSize="9" scale="98" orientation="portrait" horizontalDpi="4294967293" vertic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D8D5A-307A-4D77-82FD-05497646DE68}">
  <dimension ref="A1"/>
  <sheetViews>
    <sheetView tabSelected="1" workbookViewId="0">
      <selection activeCell="F36" sqref="F36"/>
    </sheetView>
  </sheetViews>
  <sheetFormatPr defaultRowHeight="13.2" x14ac:dyDescent="0.2"/>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申込者リスト</vt:lpstr>
      <vt:lpstr>作成要領</vt:lpstr>
      <vt:lpstr>審議</vt:lpstr>
      <vt:lpstr>Sheet1</vt:lpstr>
      <vt:lpstr>審議!Print_Area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堀江進</dc:creator>
  <cp:keywords/>
  <dc:description/>
  <cp:lastModifiedBy>小林一幸</cp:lastModifiedBy>
  <cp:revision/>
  <dcterms:created xsi:type="dcterms:W3CDTF">2015-11-13T07:36:51Z</dcterms:created>
  <dcterms:modified xsi:type="dcterms:W3CDTF">2023-03-22T12:07:26Z</dcterms:modified>
  <cp:category/>
  <cp:contentStatus/>
</cp:coreProperties>
</file>